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dakensetsu-my.sharepoint.com/personal/k190153_jcity_maeda_co_jp/Documents/デスクトップ/"/>
    </mc:Choice>
  </mc:AlternateContent>
  <xr:revisionPtr revIDLastSave="13" documentId="13_ncr:1_{29263994-5AFE-4AA9-B4F3-81A0E86AC626}" xr6:coauthVersionLast="47" xr6:coauthVersionMax="47" xr10:uidLastSave="{6097C057-C8FF-40E4-8714-34E127A2BCA3}"/>
  <bookViews>
    <workbookView xWindow="6375" yWindow="-15720" windowWidth="29040" windowHeight="15840" xr2:uid="{9B535DEF-0917-4161-BC76-88252EC61576}"/>
  </bookViews>
  <sheets>
    <sheet name="入力フォーム(1)" sheetId="4" r:id="rId1"/>
    <sheet name="入力フォーム(2)" sheetId="1" r:id="rId2"/>
    <sheet name="入力フォーム(3)" sheetId="5" r:id="rId3"/>
    <sheet name="入力フォーム(4)" sheetId="6" r:id="rId4"/>
    <sheet name="入力フォーム(5)" sheetId="7" r:id="rId5"/>
    <sheet name="【速報】工業用水道ご使用明細表" sheetId="3" r:id="rId6"/>
  </sheets>
  <definedNames>
    <definedName name="_xlnm.Print_Area" localSheetId="5">【速報】工業用水道ご使用明細表!$B$1:$AP$47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3" l="1"/>
  <c r="V32" i="3" s="1"/>
  <c r="J28" i="3"/>
  <c r="V28" i="3" s="1"/>
  <c r="J4" i="7"/>
  <c r="X7" i="7" s="1"/>
  <c r="J4" i="6"/>
  <c r="J4" i="5"/>
  <c r="J4" i="1"/>
  <c r="F4" i="7"/>
  <c r="T7" i="7" s="1"/>
  <c r="F4" i="6"/>
  <c r="F4" i="5"/>
  <c r="F4" i="1"/>
  <c r="V10" i="7"/>
  <c r="V10" i="6"/>
  <c r="V10" i="5"/>
  <c r="V10" i="1"/>
  <c r="V9" i="7"/>
  <c r="V9" i="6"/>
  <c r="V9" i="5"/>
  <c r="V9" i="1"/>
  <c r="AJ36" i="3"/>
  <c r="AF28" i="3"/>
  <c r="F28" i="3"/>
  <c r="AF36" i="3"/>
  <c r="AF34" i="3"/>
  <c r="AF32" i="3"/>
  <c r="AF30" i="3"/>
  <c r="AA36" i="3"/>
  <c r="V36" i="3"/>
  <c r="N36" i="3"/>
  <c r="J36" i="3"/>
  <c r="J34" i="3"/>
  <c r="J30" i="3"/>
  <c r="V30" i="3" s="1"/>
  <c r="F36" i="3"/>
  <c r="F34" i="3"/>
  <c r="F32" i="3"/>
  <c r="F38" i="3" s="1"/>
  <c r="C27" i="3"/>
  <c r="C35" i="3"/>
  <c r="C33" i="3"/>
  <c r="C31" i="3"/>
  <c r="C29" i="3"/>
  <c r="F30" i="3"/>
  <c r="D2" i="3"/>
  <c r="H24" i="3"/>
  <c r="H25" i="3"/>
  <c r="N34" i="3" l="1"/>
  <c r="AA34" i="3" s="1"/>
  <c r="V34" i="3"/>
  <c r="N32" i="3"/>
  <c r="AA32" i="3" s="1"/>
  <c r="AJ32" i="3" s="1"/>
  <c r="AF38" i="3"/>
  <c r="N30" i="3"/>
  <c r="N28" i="3"/>
  <c r="R28" i="3" s="1"/>
  <c r="R36" i="3"/>
  <c r="X7" i="6"/>
  <c r="T7" i="6"/>
  <c r="X7" i="5"/>
  <c r="T7" i="5"/>
  <c r="X7" i="4"/>
  <c r="T7" i="4"/>
  <c r="AJ34" i="3" l="1"/>
  <c r="R34" i="3"/>
  <c r="R32" i="3"/>
  <c r="AA30" i="3"/>
  <c r="AJ30" i="3" s="1"/>
  <c r="R30" i="3"/>
  <c r="AA28" i="3"/>
  <c r="AJ28" i="3" s="1"/>
  <c r="X7" i="1"/>
  <c r="AJ38" i="3" l="1"/>
  <c r="AJ40" i="3" s="1"/>
  <c r="AA38" i="3"/>
  <c r="T7" i="1"/>
  <c r="AJ42" i="3" l="1"/>
  <c r="AJ44" i="3" s="1"/>
  <c r="J38" i="3"/>
  <c r="N38" i="3" l="1"/>
  <c r="R38" i="3"/>
  <c r="V38" i="3"/>
</calcChain>
</file>

<file path=xl/sharedStrings.xml><?xml version="1.0" encoding="utf-8"?>
<sst xmlns="http://schemas.openxmlformats.org/spreadsheetml/2006/main" count="284" uniqueCount="57">
  <si>
    <t>検針日</t>
    <rPh sb="0" eb="3">
      <t>ケンシンビ</t>
    </rPh>
    <phoneticPr fontId="2"/>
  </si>
  <si>
    <t>ご使用日数</t>
    <rPh sb="1" eb="5">
      <t>シヨウニッスウ</t>
    </rPh>
    <phoneticPr fontId="2"/>
  </si>
  <si>
    <t>日</t>
    <rPh sb="0" eb="1">
      <t>ニチ</t>
    </rPh>
    <phoneticPr fontId="2"/>
  </si>
  <si>
    <t>xxxxx</t>
    <phoneticPr fontId="3"/>
  </si>
  <si>
    <t>マスタ番号</t>
    <rPh sb="3" eb="5">
      <t>バンゴウ</t>
    </rPh>
    <phoneticPr fontId="2"/>
  </si>
  <si>
    <t>お客さまの</t>
    <rPh sb="1" eb="2">
      <t>キャク</t>
    </rPh>
    <phoneticPr fontId="2"/>
  </si>
  <si>
    <t>責任使用水量（日）は</t>
    <rPh sb="0" eb="6">
      <t>セキニンシヨウスイリョウ</t>
    </rPh>
    <rPh sb="7" eb="8">
      <t>ニチ</t>
    </rPh>
    <phoneticPr fontId="2"/>
  </si>
  <si>
    <t>㎥</t>
  </si>
  <si>
    <t>超過流量計設置状況は</t>
    <rPh sb="0" eb="2">
      <t>チョウカ</t>
    </rPh>
    <rPh sb="2" eb="5">
      <t>リュウリョウケイ</t>
    </rPh>
    <rPh sb="5" eb="7">
      <t>セッチ</t>
    </rPh>
    <rPh sb="7" eb="9">
      <t>ジョウキョウ</t>
    </rPh>
    <phoneticPr fontId="2"/>
  </si>
  <si>
    <t>メータ口径は</t>
    <rPh sb="3" eb="5">
      <t>コウケイ</t>
    </rPh>
    <phoneticPr fontId="2"/>
  </si>
  <si>
    <t>mm</t>
  </si>
  <si>
    <t>総流量</t>
    <rPh sb="0" eb="3">
      <t>ソウリュウリョウ</t>
    </rPh>
    <phoneticPr fontId="2"/>
  </si>
  <si>
    <t>超過流量</t>
    <rPh sb="0" eb="4">
      <t>チョウカリュウリョウ</t>
    </rPh>
    <phoneticPr fontId="2"/>
  </si>
  <si>
    <t>今回指示数</t>
    <rPh sb="0" eb="5">
      <t>コンカイシジスウ</t>
    </rPh>
    <phoneticPr fontId="2"/>
  </si>
  <si>
    <t>前回指示数</t>
    <rPh sb="0" eb="5">
      <t>ゼンカイシジスウ</t>
    </rPh>
    <phoneticPr fontId="2"/>
  </si>
  <si>
    <t>今回ご使用水量</t>
    <rPh sb="0" eb="2">
      <t>コンカイ</t>
    </rPh>
    <rPh sb="3" eb="7">
      <t>シヨウスイリョウ</t>
    </rPh>
    <phoneticPr fontId="2"/>
  </si>
  <si>
    <t>前回ご使用水量</t>
    <rPh sb="0" eb="2">
      <t>ゼンカイ</t>
    </rPh>
    <rPh sb="3" eb="7">
      <t>シヨウスイリョウ</t>
    </rPh>
    <phoneticPr fontId="2"/>
  </si>
  <si>
    <t>お問合せ先</t>
    <rPh sb="1" eb="3">
      <t>トイアワ</t>
    </rPh>
    <rPh sb="4" eb="5">
      <t>サキ</t>
    </rPh>
    <phoneticPr fontId="2"/>
  </si>
  <si>
    <t>みおつくし工業用水コンセッション株式会社</t>
    <rPh sb="5" eb="9">
      <t>コウギョウヨウスイ</t>
    </rPh>
    <rPh sb="16" eb="20">
      <t>カブシキガイシャ</t>
    </rPh>
    <phoneticPr fontId="2"/>
  </si>
  <si>
    <t>　〒559-0034</t>
  </si>
  <si>
    <t>　大阪市住之江区南港北２丁目１番10号 ATC ITM棟３階</t>
  </si>
  <si>
    <t>料金速報入力フォーム</t>
    <rPh sb="0" eb="4">
      <t>リョウキンソクホウ</t>
    </rPh>
    <rPh sb="4" eb="6">
      <t>ニュウリョク</t>
    </rPh>
    <phoneticPr fontId="3"/>
  </si>
  <si>
    <t>　  ✉：contact@osakakousui.com</t>
    <phoneticPr fontId="3"/>
  </si>
  <si>
    <t xml:space="preserve">   FAX：０６－６１１５－６７５５</t>
    <phoneticPr fontId="3"/>
  </si>
  <si>
    <t>xxxxx</t>
  </si>
  <si>
    <t>　TEL：０６－６１１５－７７４４</t>
    <phoneticPr fontId="3"/>
  </si>
  <si>
    <t>工業用水道ご使用明細の送付</t>
    <rPh sb="0" eb="2">
      <t>コウギョウ</t>
    </rPh>
    <rPh sb="2" eb="4">
      <t>ヨウスイ</t>
    </rPh>
    <rPh sb="4" eb="5">
      <t>ドウ</t>
    </rPh>
    <rPh sb="6" eb="8">
      <t>シヨウ</t>
    </rPh>
    <rPh sb="8" eb="10">
      <t>メイサイ</t>
    </rPh>
    <rPh sb="11" eb="13">
      <t>ソウフ</t>
    </rPh>
    <phoneticPr fontId="7"/>
  </si>
  <si>
    <t>工　業　用　水　道　ご　使　用　明　細　表</t>
    <rPh sb="0" eb="1">
      <t>コウ</t>
    </rPh>
    <rPh sb="2" eb="3">
      <t>ギョウ</t>
    </rPh>
    <rPh sb="4" eb="5">
      <t>ヨウ</t>
    </rPh>
    <rPh sb="6" eb="7">
      <t>ミズ</t>
    </rPh>
    <rPh sb="8" eb="9">
      <t>ドウ</t>
    </rPh>
    <rPh sb="12" eb="13">
      <t>ツカ</t>
    </rPh>
    <rPh sb="14" eb="15">
      <t>ヨウ</t>
    </rPh>
    <rPh sb="16" eb="17">
      <t>メイ</t>
    </rPh>
    <rPh sb="18" eb="19">
      <t>ホソ</t>
    </rPh>
    <rPh sb="20" eb="21">
      <t>ヒョウ</t>
    </rPh>
    <phoneticPr fontId="7"/>
  </si>
  <si>
    <t>お客さま番号</t>
    <rPh sb="1" eb="2">
      <t>キャク</t>
    </rPh>
    <rPh sb="4" eb="6">
      <t>バンゴウ</t>
    </rPh>
    <phoneticPr fontId="7"/>
  </si>
  <si>
    <t>お客さま名</t>
    <rPh sb="1" eb="2">
      <t>キャク</t>
    </rPh>
    <rPh sb="4" eb="5">
      <t>メイ</t>
    </rPh>
    <phoneticPr fontId="7"/>
  </si>
  <si>
    <t>実使用
水  量</t>
    <rPh sb="0" eb="1">
      <t>ジツ</t>
    </rPh>
    <rPh sb="1" eb="3">
      <t>シヨウ</t>
    </rPh>
    <rPh sb="4" eb="5">
      <t>ミズ</t>
    </rPh>
    <rPh sb="7" eb="8">
      <t>リョウ</t>
    </rPh>
    <phoneticPr fontId="7"/>
  </si>
  <si>
    <t>責任使用
水    量</t>
    <rPh sb="0" eb="2">
      <t>セキニン</t>
    </rPh>
    <rPh sb="2" eb="4">
      <t>シヨウ</t>
    </rPh>
    <rPh sb="5" eb="6">
      <t>ミズ</t>
    </rPh>
    <rPh sb="10" eb="11">
      <t>リョウ</t>
    </rPh>
    <phoneticPr fontId="7"/>
  </si>
  <si>
    <t>超過使用
水    量</t>
    <rPh sb="0" eb="2">
      <t>チョウカ</t>
    </rPh>
    <rPh sb="2" eb="4">
      <t>シヨウ</t>
    </rPh>
    <rPh sb="5" eb="6">
      <t>ミズ</t>
    </rPh>
    <rPh sb="10" eb="11">
      <t>リョウ</t>
    </rPh>
    <phoneticPr fontId="7"/>
  </si>
  <si>
    <t>調定水量</t>
    <rPh sb="0" eb="1">
      <t>チョウ</t>
    </rPh>
    <rPh sb="1" eb="2">
      <t>テイ</t>
    </rPh>
    <rPh sb="2" eb="4">
      <t>スイリョウ</t>
    </rPh>
    <phoneticPr fontId="7"/>
  </si>
  <si>
    <t>責任使用
料    金</t>
    <rPh sb="0" eb="2">
      <t>セキニン</t>
    </rPh>
    <rPh sb="2" eb="4">
      <t>シヨウ</t>
    </rPh>
    <rPh sb="5" eb="6">
      <t>リョウ</t>
    </rPh>
    <rPh sb="10" eb="11">
      <t>キン</t>
    </rPh>
    <phoneticPr fontId="7"/>
  </si>
  <si>
    <t>超過使用
料    金</t>
    <rPh sb="0" eb="2">
      <t>チョウカ</t>
    </rPh>
    <rPh sb="2" eb="4">
      <t>シヨウ</t>
    </rPh>
    <rPh sb="5" eb="6">
      <t>リョウ</t>
    </rPh>
    <rPh sb="10" eb="11">
      <t>キン</t>
    </rPh>
    <phoneticPr fontId="7"/>
  </si>
  <si>
    <t>メータ料</t>
    <rPh sb="3" eb="4">
      <t>リョウ</t>
    </rPh>
    <phoneticPr fontId="7"/>
  </si>
  <si>
    <t>㎥</t>
    <phoneticPr fontId="7"/>
  </si>
  <si>
    <t>円</t>
    <rPh sb="0" eb="1">
      <t>エン</t>
    </rPh>
    <phoneticPr fontId="7"/>
  </si>
  <si>
    <t>合計</t>
    <rPh sb="0" eb="2">
      <t>ゴウケイ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</si>
  <si>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</si>
  <si>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様</t>
    <rPh sb="0" eb="1">
      <t>サマ</t>
    </rPh>
    <phoneticPr fontId="3"/>
  </si>
  <si>
    <t>令和</t>
    <rPh sb="0" eb="2">
      <t>レイワ</t>
    </rPh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</si>
  <si>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</si>
  <si>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</si>
  <si>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１日</t>
    <rPh sb="1" eb="2">
      <t>ニチ</t>
    </rPh>
    <phoneticPr fontId="3"/>
  </si>
  <si>
    <t>お客さま名</t>
    <rPh sb="4" eb="5">
      <t>メイ</t>
    </rPh>
    <phoneticPr fontId="3"/>
  </si>
  <si>
    <t>お客さま番号</t>
    <rPh sb="1" eb="2">
      <t>キャク</t>
    </rPh>
    <rPh sb="4" eb="6">
      <t>バンゴウ</t>
    </rPh>
    <phoneticPr fontId="2"/>
  </si>
  <si>
    <t xml:space="preserve">←『工業用水道のご使用量のお知らせ』（FAX）を確認し黄色の欄に必要事項を入力し、
</t>
    <rPh sb="2" eb="7">
      <t>コウギョウヨウスイドウ</t>
    </rPh>
    <rPh sb="9" eb="12">
      <t>シヨウリョウ</t>
    </rPh>
    <rPh sb="14" eb="15">
      <t>シ</t>
    </rPh>
    <rPh sb="24" eb="26">
      <t>カクニン</t>
    </rPh>
    <rPh sb="27" eb="29">
      <t>キイロ</t>
    </rPh>
    <rPh sb="30" eb="31">
      <t>ラン</t>
    </rPh>
    <rPh sb="32" eb="34">
      <t>ヒツヨウ</t>
    </rPh>
    <rPh sb="34" eb="36">
      <t>ジコウ</t>
    </rPh>
    <rPh sb="37" eb="39">
      <t>ニュウリョク</t>
    </rPh>
    <phoneticPr fontId="3"/>
  </si>
  <si>
    <t>シート『【速報】工業用水道ご使用明細表』をご確認ください。</t>
    <phoneticPr fontId="3"/>
  </si>
  <si>
    <t>マスタ番号</t>
    <rPh sb="3" eb="5">
      <t>バンゴウ</t>
    </rPh>
    <phoneticPr fontId="7"/>
  </si>
  <si>
    <t>以下表にて算出される料金は速報値（参考値）です。</t>
    <rPh sb="0" eb="2">
      <t>イカ</t>
    </rPh>
    <phoneticPr fontId="3"/>
  </si>
  <si>
    <r>
      <t>ご利用料金の確認は、</t>
    </r>
    <r>
      <rPr>
        <sz val="9"/>
        <color rgb="FFFF0000"/>
        <rFont val="Meiryo UI"/>
        <family val="3"/>
        <charset val="128"/>
      </rPr>
      <t>請求書もしくは振替額のお知らせをご確認ください。</t>
    </r>
    <phoneticPr fontId="3"/>
  </si>
  <si>
    <t>*今月開始・中止されたお客さまの場合、『ご使用期間』は上の表と異なる可能性がございます。</t>
    <rPh sb="1" eb="3">
      <t>コンゲツ</t>
    </rPh>
    <rPh sb="3" eb="5">
      <t>カイシ</t>
    </rPh>
    <rPh sb="6" eb="8">
      <t>チュウシ</t>
    </rPh>
    <rPh sb="12" eb="13">
      <t>キャク</t>
    </rPh>
    <rPh sb="16" eb="18">
      <t>バアイ</t>
    </rPh>
    <rPh sb="21" eb="25">
      <t>シヨウキカン</t>
    </rPh>
    <rPh sb="27" eb="28">
      <t>ジョウ</t>
    </rPh>
    <rPh sb="29" eb="30">
      <t>ヒョウ</t>
    </rPh>
    <rPh sb="31" eb="32">
      <t>コト</t>
    </rPh>
    <rPh sb="34" eb="37">
      <t>カノウセイ</t>
    </rPh>
    <phoneticPr fontId="3"/>
  </si>
  <si>
    <t>税抜合計金額</t>
    <rPh sb="0" eb="2">
      <t>ゼイヌキ</t>
    </rPh>
    <rPh sb="2" eb="6">
      <t>ゴウケイキンガク</t>
    </rPh>
    <phoneticPr fontId="7"/>
  </si>
  <si>
    <t>消費税</t>
    <rPh sb="0" eb="3">
      <t>ショウヒゼイ</t>
    </rPh>
    <phoneticPr fontId="3"/>
  </si>
  <si>
    <t>税抜小計</t>
    <rPh sb="0" eb="2">
      <t>ゼイヌキ</t>
    </rPh>
    <rPh sb="2" eb="4">
      <t>ショウケイ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</si>
</sst>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5"/>
      <name val="Meiryo UI"/>
      <family val="3"/>
      <charset val="128"/>
    </font>
    <font>
      <b/>
      <sz val="10"/>
      <name val="Meiryo UI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38" fontId="13" fillId="0" borderId="0" xfId="1" applyFont="1" applyAlignment="1" applyProtection="1">
      <alignment horizontal="right"/>
    </xf>
    <xf numFmtId="38" fontId="16" fillId="0" borderId="0" xfId="1" applyFont="1" applyProtection="1">
      <alignment vertical="center"/>
    </xf>
    <xf numFmtId="38" fontId="15" fillId="0" borderId="0" xfId="1" applyFont="1" applyAlignment="1" applyProtection="1"/>
    <xf numFmtId="38" fontId="4" fillId="0" borderId="0" xfId="1" applyFont="1" applyFill="1" applyBorder="1" applyProtection="1">
      <alignment vertical="center"/>
    </xf>
    <xf numFmtId="38" fontId="15" fillId="0" borderId="0" xfId="1" applyFont="1" applyBorder="1" applyAlignment="1" applyProtection="1">
      <alignment horizontal="center" vertical="center"/>
    </xf>
    <xf numFmtId="38" fontId="15" fillId="0" borderId="15" xfId="1" applyFont="1" applyBorder="1" applyAlignment="1" applyProtection="1">
      <alignment vertical="center"/>
    </xf>
    <xf numFmtId="38" fontId="13" fillId="0" borderId="15" xfId="1" applyFont="1" applyBorder="1" applyAlignment="1" applyProtection="1">
      <alignment horizontal="right"/>
    </xf>
    <xf numFmtId="38" fontId="15" fillId="0" borderId="0" xfId="1" applyFont="1" applyBorder="1" applyAlignment="1" applyProtection="1"/>
    <xf numFmtId="38" fontId="15" fillId="0" borderId="0" xfId="1" applyFont="1" applyBorder="1" applyAlignment="1" applyProtection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5" fillId="0" borderId="0" xfId="0" applyFo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1" xfId="0" applyFont="1" applyBorder="1" applyAlignment="1"/>
    <xf numFmtId="0" fontId="14" fillId="0" borderId="1" xfId="0" applyFont="1" applyBorder="1" applyAlignment="1"/>
    <xf numFmtId="0" fontId="10" fillId="0" borderId="0" xfId="0" applyFont="1" applyAlignment="1">
      <alignment horizontal="right" vertical="center"/>
    </xf>
    <xf numFmtId="0" fontId="17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center" vertical="center"/>
    </xf>
    <xf numFmtId="38" fontId="4" fillId="2" borderId="10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3" fillId="0" borderId="11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wrapText="1" shrinkToFit="1"/>
    </xf>
    <xf numFmtId="0" fontId="10" fillId="0" borderId="12" xfId="0" applyFont="1" applyBorder="1" applyAlignment="1"/>
    <xf numFmtId="0" fontId="10" fillId="0" borderId="13" xfId="0" applyFont="1" applyBorder="1" applyAlignment="1"/>
    <xf numFmtId="0" fontId="13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7" fillId="0" borderId="14" xfId="0" applyFont="1" applyBorder="1" applyAlignment="1">
      <alignment horizontal="right" vertical="center" shrinkToFit="1"/>
    </xf>
    <xf numFmtId="0" fontId="17" fillId="0" borderId="15" xfId="0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right" vertical="center" shrinkToFit="1"/>
    </xf>
    <xf numFmtId="0" fontId="13" fillId="0" borderId="12" xfId="0" applyFont="1" applyBorder="1" applyAlignment="1">
      <alignment horizontal="center" vertical="center" wrapText="1" shrinkToFit="1"/>
    </xf>
    <xf numFmtId="38" fontId="14" fillId="0" borderId="17" xfId="1" applyFont="1" applyFill="1" applyBorder="1" applyAlignment="1" applyProtection="1">
      <alignment horizontal="right" shrinkToFit="1"/>
    </xf>
    <xf numFmtId="38" fontId="14" fillId="0" borderId="1" xfId="1" applyFont="1" applyFill="1" applyBorder="1" applyAlignment="1" applyProtection="1">
      <alignment horizontal="right" shrinkToFit="1"/>
    </xf>
    <xf numFmtId="38" fontId="14" fillId="0" borderId="18" xfId="1" applyFont="1" applyFill="1" applyBorder="1" applyAlignment="1" applyProtection="1">
      <alignment horizontal="right" shrinkToFit="1"/>
    </xf>
    <xf numFmtId="38" fontId="19" fillId="0" borderId="17" xfId="1" applyFont="1" applyFill="1" applyBorder="1" applyAlignment="1" applyProtection="1">
      <alignment horizontal="right" shrinkToFit="1"/>
    </xf>
    <xf numFmtId="38" fontId="19" fillId="0" borderId="1" xfId="1" applyFont="1" applyFill="1" applyBorder="1" applyAlignment="1" applyProtection="1">
      <alignment horizontal="right" shrinkToFit="1"/>
    </xf>
    <xf numFmtId="38" fontId="19" fillId="0" borderId="18" xfId="1" applyFont="1" applyFill="1" applyBorder="1" applyAlignment="1" applyProtection="1">
      <alignment horizontal="right" shrinkToFit="1"/>
    </xf>
    <xf numFmtId="38" fontId="14" fillId="0" borderId="20" xfId="1" applyFont="1" applyFill="1" applyBorder="1" applyAlignment="1" applyProtection="1">
      <alignment horizontal="right" shrinkToFit="1"/>
    </xf>
    <xf numFmtId="0" fontId="17" fillId="0" borderId="19" xfId="0" applyFont="1" applyBorder="1" applyAlignment="1">
      <alignment horizontal="right" vertical="center" shrinkToFit="1"/>
    </xf>
    <xf numFmtId="0" fontId="17" fillId="3" borderId="14" xfId="0" applyFont="1" applyFill="1" applyBorder="1" applyAlignment="1">
      <alignment horizontal="right" vertical="center" shrinkToFit="1"/>
    </xf>
    <xf numFmtId="0" fontId="17" fillId="3" borderId="15" xfId="0" applyFont="1" applyFill="1" applyBorder="1" applyAlignment="1">
      <alignment horizontal="right" vertical="center" shrinkToFit="1"/>
    </xf>
    <xf numFmtId="0" fontId="17" fillId="3" borderId="16" xfId="0" applyFont="1" applyFill="1" applyBorder="1" applyAlignment="1">
      <alignment horizontal="right" vertical="center" shrinkToFit="1"/>
    </xf>
    <xf numFmtId="38" fontId="14" fillId="3" borderId="20" xfId="1" applyFont="1" applyFill="1" applyBorder="1" applyAlignment="1" applyProtection="1">
      <alignment horizontal="right"/>
    </xf>
    <xf numFmtId="0" fontId="17" fillId="3" borderId="19" xfId="0" applyFont="1" applyFill="1" applyBorder="1" applyAlignment="1">
      <alignment horizontal="right" vertical="center" shrinkToFit="1"/>
    </xf>
    <xf numFmtId="38" fontId="14" fillId="3" borderId="17" xfId="1" applyFont="1" applyFill="1" applyBorder="1" applyAlignment="1" applyProtection="1">
      <alignment horizontal="right"/>
    </xf>
    <xf numFmtId="38" fontId="14" fillId="3" borderId="1" xfId="1" applyFont="1" applyFill="1" applyBorder="1" applyAlignment="1" applyProtection="1">
      <alignment horizontal="right"/>
    </xf>
    <xf numFmtId="38" fontId="14" fillId="3" borderId="18" xfId="1" applyFont="1" applyFill="1" applyBorder="1" applyAlignment="1" applyProtection="1">
      <alignment horizontal="right"/>
    </xf>
    <xf numFmtId="38" fontId="14" fillId="4" borderId="17" xfId="1" applyFont="1" applyFill="1" applyBorder="1" applyAlignment="1" applyProtection="1">
      <alignment horizontal="right" shrinkToFit="1"/>
    </xf>
    <xf numFmtId="38" fontId="14" fillId="4" borderId="1" xfId="1" applyFont="1" applyFill="1" applyBorder="1" applyAlignment="1" applyProtection="1">
      <alignment horizontal="right" shrinkToFit="1"/>
    </xf>
    <xf numFmtId="38" fontId="14" fillId="4" borderId="18" xfId="1" applyFont="1" applyFill="1" applyBorder="1" applyAlignment="1" applyProtection="1">
      <alignment horizontal="right" shrinkToFit="1"/>
    </xf>
    <xf numFmtId="38" fontId="15" fillId="0" borderId="14" xfId="1" applyFont="1" applyBorder="1" applyAlignment="1" applyProtection="1">
      <alignment horizontal="center" vertical="center"/>
    </xf>
    <xf numFmtId="38" fontId="15" fillId="0" borderId="15" xfId="1" applyFont="1" applyBorder="1" applyAlignment="1" applyProtection="1">
      <alignment horizontal="center" vertical="center"/>
    </xf>
    <xf numFmtId="38" fontId="15" fillId="0" borderId="16" xfId="1" applyFont="1" applyBorder="1" applyAlignment="1" applyProtection="1">
      <alignment horizontal="center" vertical="center"/>
    </xf>
    <xf numFmtId="38" fontId="15" fillId="0" borderId="17" xfId="1" applyFont="1" applyBorder="1" applyAlignment="1" applyProtection="1">
      <alignment horizontal="center" vertical="center"/>
    </xf>
    <xf numFmtId="38" fontId="15" fillId="0" borderId="1" xfId="1" applyFont="1" applyBorder="1" applyAlignment="1" applyProtection="1">
      <alignment horizontal="center" vertical="center"/>
    </xf>
    <xf numFmtId="38" fontId="15" fillId="0" borderId="18" xfId="1" applyFont="1" applyBorder="1" applyAlignment="1" applyProtection="1">
      <alignment horizontal="center" vertical="center"/>
    </xf>
    <xf numFmtId="38" fontId="18" fillId="4" borderId="14" xfId="1" applyFont="1" applyFill="1" applyBorder="1" applyAlignment="1" applyProtection="1">
      <alignment horizontal="center" vertical="center"/>
    </xf>
    <xf numFmtId="38" fontId="18" fillId="4" borderId="15" xfId="1" applyFont="1" applyFill="1" applyBorder="1" applyAlignment="1" applyProtection="1">
      <alignment horizontal="center" vertical="center"/>
    </xf>
    <xf numFmtId="38" fontId="18" fillId="4" borderId="16" xfId="1" applyFont="1" applyFill="1" applyBorder="1" applyAlignment="1" applyProtection="1">
      <alignment horizontal="center" vertical="center"/>
    </xf>
    <xf numFmtId="38" fontId="18" fillId="4" borderId="17" xfId="1" applyFont="1" applyFill="1" applyBorder="1" applyAlignment="1" applyProtection="1">
      <alignment horizontal="center" vertical="center"/>
    </xf>
    <xf numFmtId="38" fontId="18" fillId="4" borderId="1" xfId="1" applyFont="1" applyFill="1" applyBorder="1" applyAlignment="1" applyProtection="1">
      <alignment horizontal="center" vertical="center"/>
    </xf>
    <xf numFmtId="38" fontId="18" fillId="4" borderId="18" xfId="1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left" shrinkToFit="1"/>
    </xf>
    <xf numFmtId="0" fontId="15" fillId="0" borderId="12" xfId="0" applyFont="1" applyBorder="1" applyAlignment="1">
      <alignment horizontal="left" shrinkToFit="1"/>
    </xf>
    <xf numFmtId="0" fontId="15" fillId="0" borderId="13" xfId="0" applyFont="1" applyBorder="1" applyAlignment="1">
      <alignment horizontal="left" shrinkToFit="1"/>
    </xf>
    <xf numFmtId="0" fontId="17" fillId="4" borderId="14" xfId="0" applyFont="1" applyFill="1" applyBorder="1" applyAlignment="1">
      <alignment horizontal="right" vertical="center" shrinkToFit="1"/>
    </xf>
    <xf numFmtId="0" fontId="17" fillId="4" borderId="15" xfId="0" applyFont="1" applyFill="1" applyBorder="1" applyAlignment="1">
      <alignment horizontal="right" vertical="center" shrinkToFit="1"/>
    </xf>
    <xf numFmtId="0" fontId="17" fillId="4" borderId="16" xfId="0" applyFont="1" applyFill="1" applyBorder="1" applyAlignment="1">
      <alignment horizontal="right" vertical="center" shrinkToFi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8881207-87DB-4064-B277-19D30839F48A}"/>
    <cellStyle name="標準" xfId="0" builtinId="0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25</xdr:row>
      <xdr:rowOff>4762</xdr:rowOff>
    </xdr:from>
    <xdr:to>
      <xdr:col>10</xdr:col>
      <xdr:colOff>125476</xdr:colOff>
      <xdr:row>26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694F2B1-E126-410D-BA33-829283ACB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313090" y="5953124"/>
          <a:ext cx="241136" cy="238124"/>
        </a:xfrm>
        <a:prstGeom prst="rect">
          <a:avLst/>
        </a:prstGeom>
      </xdr:spPr>
    </xdr:pic>
    <xdr:clientData/>
  </xdr:twoCellAnchor>
  <xdr:twoCellAnchor>
    <xdr:from>
      <xdr:col>47</xdr:col>
      <xdr:colOff>104775</xdr:colOff>
      <xdr:row>6</xdr:row>
      <xdr:rowOff>76200</xdr:rowOff>
    </xdr:from>
    <xdr:to>
      <xdr:col>87</xdr:col>
      <xdr:colOff>38100</xdr:colOff>
      <xdr:row>12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01F7758-806B-B8B5-804D-7F54C3B28979}"/>
            </a:ext>
          </a:extLst>
        </xdr:cNvPr>
        <xdr:cNvSpPr/>
      </xdr:nvSpPr>
      <xdr:spPr>
        <a:xfrm>
          <a:off x="6819900" y="1447800"/>
          <a:ext cx="5648325" cy="14668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お客さま番号に複数のメーターが紐付いているお客さまにおかれましては、</a:t>
          </a:r>
          <a:r>
            <a:rPr kumimoji="1" lang="en-US" altLang="ja-JP" sz="12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『</a:t>
          </a:r>
          <a:r>
            <a:rPr kumimoji="1" lang="ja-JP" altLang="ja-JP" sz="12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工業用水道のご使用量のお知らせ</a:t>
          </a:r>
          <a:r>
            <a:rPr kumimoji="1" lang="en-US" altLang="ja-JP" sz="12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』</a:t>
          </a:r>
          <a:r>
            <a:rPr kumimoji="1" lang="ja-JP" altLang="ja-JP" sz="12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をもとにメーターの数だけ入力フォーム</a:t>
          </a:r>
          <a:r>
            <a:rPr kumimoji="1" lang="ja-JP" altLang="en-US" sz="12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を作成していただきますようお願い致します。</a:t>
          </a:r>
          <a:endParaRPr kumimoji="1" lang="ja-JP" altLang="en-US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25</xdr:row>
      <xdr:rowOff>4762</xdr:rowOff>
    </xdr:from>
    <xdr:to>
      <xdr:col>10</xdr:col>
      <xdr:colOff>125476</xdr:colOff>
      <xdr:row>26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F009C1-B07E-4AB6-88AC-2EE77860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170215" y="5829300"/>
          <a:ext cx="241136" cy="2333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25</xdr:row>
      <xdr:rowOff>4762</xdr:rowOff>
    </xdr:from>
    <xdr:to>
      <xdr:col>10</xdr:col>
      <xdr:colOff>125476</xdr:colOff>
      <xdr:row>26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BE3C79-D277-4ECE-AD7C-7A66FFB56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313090" y="5953124"/>
          <a:ext cx="241136" cy="238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25</xdr:row>
      <xdr:rowOff>4762</xdr:rowOff>
    </xdr:from>
    <xdr:to>
      <xdr:col>10</xdr:col>
      <xdr:colOff>125476</xdr:colOff>
      <xdr:row>26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AE6B45-94A8-4747-8FF9-661272A6C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313090" y="5953124"/>
          <a:ext cx="241136" cy="2381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27215</xdr:colOff>
      <xdr:row>25</xdr:row>
      <xdr:rowOff>4762</xdr:rowOff>
    </xdr:from>
    <xdr:to>
      <xdr:col>10</xdr:col>
      <xdr:colOff>125476</xdr:colOff>
      <xdr:row>26</xdr:row>
      <xdr:rowOff>19048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3EF1C19-CD2E-4B08-A27D-D0F65A204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313090" y="5953124"/>
          <a:ext cx="241136" cy="2381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38935</xdr:colOff>
      <xdr:row>10</xdr:row>
      <xdr:rowOff>207351</xdr:rowOff>
    </xdr:from>
    <xdr:to>
      <xdr:col>11</xdr:col>
      <xdr:colOff>140733</xdr:colOff>
      <xdr:row>12</xdr:row>
      <xdr:rowOff>9844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120A8E-7E15-4185-B59F-B4B241F14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</a:blip>
        <a:stretch>
          <a:fillRect/>
        </a:stretch>
      </xdr:blipFill>
      <xdr:spPr>
        <a:xfrm>
          <a:off x="1467685" y="2207601"/>
          <a:ext cx="244673" cy="259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A21B2-A490-4013-B7E1-FE999540E1FE}">
  <sheetPr>
    <tabColor rgb="FFFFFF00"/>
  </sheetPr>
  <dimension ref="B1:AY32"/>
  <sheetViews>
    <sheetView tabSelected="1" workbookViewId="0">
      <selection activeCell="B2" sqref="B2:AS3"/>
    </sheetView>
  </sheetViews>
  <sheetFormatPr defaultColWidth="1.875" defaultRowHeight="17.649999999999999" x14ac:dyDescent="0.7"/>
  <cols>
    <col min="1" max="16384" width="1.875" style="10"/>
  </cols>
  <sheetData>
    <row r="1" spans="2:51" ht="18" thickBot="1" x14ac:dyDescent="0.75"/>
    <row r="2" spans="2:51" x14ac:dyDescent="0.7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</row>
    <row r="3" spans="2:51" x14ac:dyDescent="0.7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9"/>
    </row>
    <row r="4" spans="2:51" x14ac:dyDescent="0.7">
      <c r="B4" s="11"/>
      <c r="C4" s="10" t="s">
        <v>42</v>
      </c>
      <c r="F4" s="40"/>
      <c r="G4" s="40"/>
      <c r="H4" s="10" t="s">
        <v>43</v>
      </c>
      <c r="J4" s="40"/>
      <c r="K4" s="40"/>
      <c r="L4" s="10" t="s">
        <v>44</v>
      </c>
      <c r="AS4" s="13"/>
      <c r="AU4" s="41"/>
      <c r="AV4" s="41"/>
      <c r="AW4" s="17" t="s">
        <v>48</v>
      </c>
    </row>
    <row r="5" spans="2:51" x14ac:dyDescent="0.7">
      <c r="B5" s="11"/>
      <c r="AS5" s="13"/>
      <c r="AY5" s="17" t="s">
        <v>49</v>
      </c>
    </row>
    <row r="6" spans="2:51" x14ac:dyDescent="0.7">
      <c r="B6" s="11"/>
      <c r="AS6" s="13"/>
    </row>
    <row r="7" spans="2:51" x14ac:dyDescent="0.7">
      <c r="B7" s="11"/>
      <c r="M7" s="10" t="s">
        <v>0</v>
      </c>
      <c r="Q7" s="10" t="s">
        <v>42</v>
      </c>
      <c r="T7" s="12">
        <f>F4</f>
        <v>0</v>
      </c>
      <c r="U7" s="12"/>
      <c r="V7" s="10" t="s">
        <v>43</v>
      </c>
      <c r="X7" s="42">
        <f>MOD('入力フォーム(1)'!J4,12)</f>
        <v>0</v>
      </c>
      <c r="Y7" s="42"/>
      <c r="Z7" s="10" t="s">
        <v>44</v>
      </c>
      <c r="AB7" s="10" t="s">
        <v>45</v>
      </c>
      <c r="AS7" s="13"/>
    </row>
    <row r="8" spans="2:51" x14ac:dyDescent="0.7">
      <c r="B8" s="11"/>
      <c r="O8" s="10" t="s">
        <v>1</v>
      </c>
      <c r="V8" s="33"/>
      <c r="W8" s="33"/>
      <c r="X8" s="10" t="s">
        <v>2</v>
      </c>
      <c r="AS8" s="13"/>
    </row>
    <row r="9" spans="2:51" x14ac:dyDescent="0.7">
      <c r="B9" s="11"/>
      <c r="O9" s="10" t="s">
        <v>46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S9" s="13"/>
    </row>
    <row r="10" spans="2:51" x14ac:dyDescent="0.7">
      <c r="B10" s="11"/>
      <c r="O10" s="10" t="s">
        <v>47</v>
      </c>
      <c r="V10" s="44"/>
      <c r="W10" s="44"/>
      <c r="X10" s="44"/>
      <c r="Y10" s="44"/>
      <c r="Z10" s="44"/>
      <c r="AS10" s="13"/>
    </row>
    <row r="11" spans="2:51" x14ac:dyDescent="0.7">
      <c r="B11" s="11"/>
      <c r="O11" s="10" t="s">
        <v>4</v>
      </c>
      <c r="V11" s="40"/>
      <c r="W11" s="40"/>
      <c r="X11" s="40"/>
      <c r="Y11" s="40"/>
      <c r="Z11" s="40"/>
      <c r="AS11" s="13"/>
    </row>
    <row r="12" spans="2:51" x14ac:dyDescent="0.7">
      <c r="B12" s="11"/>
      <c r="AS12" s="13"/>
    </row>
    <row r="13" spans="2:51" x14ac:dyDescent="0.7">
      <c r="B13" s="11"/>
      <c r="M13" s="10" t="s">
        <v>5</v>
      </c>
      <c r="AS13" s="13"/>
    </row>
    <row r="14" spans="2:51" x14ac:dyDescent="0.7">
      <c r="B14" s="11"/>
      <c r="O14" s="10" t="s">
        <v>6</v>
      </c>
      <c r="Z14" s="45"/>
      <c r="AA14" s="45"/>
      <c r="AB14" s="45"/>
      <c r="AC14" s="45"/>
      <c r="AD14" s="45"/>
      <c r="AE14" s="45"/>
      <c r="AF14" s="10" t="s">
        <v>7</v>
      </c>
      <c r="AS14" s="13"/>
    </row>
    <row r="15" spans="2:51" x14ac:dyDescent="0.7">
      <c r="B15" s="11"/>
      <c r="O15" s="10" t="s">
        <v>8</v>
      </c>
      <c r="Z15" s="40"/>
      <c r="AA15" s="40"/>
      <c r="AB15" s="40"/>
      <c r="AC15" s="40"/>
      <c r="AD15" s="40"/>
      <c r="AE15" s="40"/>
      <c r="AS15" s="13"/>
    </row>
    <row r="16" spans="2:51" x14ac:dyDescent="0.7">
      <c r="B16" s="11"/>
      <c r="O16" s="10" t="s">
        <v>9</v>
      </c>
      <c r="Z16" s="40"/>
      <c r="AA16" s="40"/>
      <c r="AB16" s="40"/>
      <c r="AC16" s="40"/>
      <c r="AD16" s="40"/>
      <c r="AE16" s="40"/>
      <c r="AF16" s="10" t="s">
        <v>10</v>
      </c>
      <c r="AS16" s="13"/>
    </row>
    <row r="17" spans="2:45" x14ac:dyDescent="0.7">
      <c r="B17" s="11"/>
      <c r="AS17" s="13"/>
    </row>
    <row r="18" spans="2:45" x14ac:dyDescent="0.7">
      <c r="B18" s="11"/>
      <c r="T18" s="10" t="s">
        <v>11</v>
      </c>
      <c r="AB18" s="10" t="s">
        <v>12</v>
      </c>
      <c r="AS18" s="13"/>
    </row>
    <row r="19" spans="2:45" x14ac:dyDescent="0.7">
      <c r="B19" s="11"/>
      <c r="K19" s="10" t="s">
        <v>13</v>
      </c>
      <c r="S19" s="42" t="s">
        <v>3</v>
      </c>
      <c r="T19" s="42"/>
      <c r="U19" s="42"/>
      <c r="V19" s="42"/>
      <c r="W19" s="42"/>
      <c r="AB19" s="46" t="s">
        <v>3</v>
      </c>
      <c r="AC19" s="46"/>
      <c r="AD19" s="46"/>
      <c r="AE19" s="46"/>
      <c r="AS19" s="13"/>
    </row>
    <row r="20" spans="2:45" x14ac:dyDescent="0.7">
      <c r="B20" s="11"/>
      <c r="K20" s="10" t="s">
        <v>14</v>
      </c>
      <c r="S20" s="42" t="s">
        <v>3</v>
      </c>
      <c r="T20" s="42"/>
      <c r="U20" s="42"/>
      <c r="V20" s="42"/>
      <c r="W20" s="42"/>
      <c r="AB20" s="46" t="s">
        <v>3</v>
      </c>
      <c r="AC20" s="46"/>
      <c r="AD20" s="46"/>
      <c r="AE20" s="46"/>
      <c r="AS20" s="13"/>
    </row>
    <row r="21" spans="2:45" x14ac:dyDescent="0.7">
      <c r="B21" s="11"/>
      <c r="K21" s="10" t="s">
        <v>15</v>
      </c>
      <c r="P21" s="4"/>
      <c r="S21" s="47"/>
      <c r="T21" s="47"/>
      <c r="U21" s="47"/>
      <c r="V21" s="47"/>
      <c r="W21" s="47"/>
      <c r="AB21" s="48"/>
      <c r="AC21" s="48"/>
      <c r="AD21" s="48"/>
      <c r="AE21" s="48"/>
      <c r="AS21" s="13"/>
    </row>
    <row r="22" spans="2:45" x14ac:dyDescent="0.7">
      <c r="B22" s="11"/>
      <c r="K22" s="10" t="s">
        <v>16</v>
      </c>
      <c r="S22" s="42" t="s">
        <v>24</v>
      </c>
      <c r="T22" s="42"/>
      <c r="U22" s="42"/>
      <c r="V22" s="42"/>
      <c r="W22" s="42"/>
      <c r="AB22" s="46" t="s">
        <v>24</v>
      </c>
      <c r="AC22" s="46"/>
      <c r="AD22" s="46"/>
      <c r="AE22" s="46"/>
      <c r="AS22" s="13"/>
    </row>
    <row r="23" spans="2:45" x14ac:dyDescent="0.7">
      <c r="B23" s="11"/>
      <c r="AS23" s="13"/>
    </row>
    <row r="24" spans="2:45" x14ac:dyDescent="0.7">
      <c r="B24" s="11"/>
      <c r="AS24" s="13"/>
    </row>
    <row r="25" spans="2:45" x14ac:dyDescent="0.7">
      <c r="B25" s="11"/>
      <c r="J25" s="10" t="s">
        <v>17</v>
      </c>
      <c r="AS25" s="13"/>
    </row>
    <row r="26" spans="2:45" x14ac:dyDescent="0.7">
      <c r="B26" s="11"/>
      <c r="L26" s="10" t="s">
        <v>18</v>
      </c>
      <c r="AS26" s="13"/>
    </row>
    <row r="27" spans="2:45" x14ac:dyDescent="0.7">
      <c r="B27" s="11"/>
      <c r="L27" s="10" t="s">
        <v>19</v>
      </c>
      <c r="AS27" s="13"/>
    </row>
    <row r="28" spans="2:45" x14ac:dyDescent="0.7">
      <c r="B28" s="11"/>
      <c r="L28" s="10" t="s">
        <v>20</v>
      </c>
      <c r="AS28" s="13"/>
    </row>
    <row r="29" spans="2:45" x14ac:dyDescent="0.7">
      <c r="B29" s="11"/>
      <c r="L29" s="10" t="s">
        <v>25</v>
      </c>
      <c r="AS29" s="13"/>
    </row>
    <row r="30" spans="2:45" x14ac:dyDescent="0.7">
      <c r="B30" s="11"/>
      <c r="L30" s="10" t="s">
        <v>23</v>
      </c>
      <c r="AS30" s="13"/>
    </row>
    <row r="31" spans="2:45" x14ac:dyDescent="0.7">
      <c r="B31" s="11"/>
      <c r="L31" s="10" t="s">
        <v>22</v>
      </c>
      <c r="AS31" s="13"/>
    </row>
    <row r="32" spans="2:45" ht="18" thickBot="1" x14ac:dyDescent="0.7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/>
    </row>
  </sheetData>
  <sheetProtection algorithmName="SHA-512" hashValue="l0VUs+Srq9stGZ3Lw+B7mxKttVDh+YW1ga9hzEDnsv2+o6kIgvZmHbVTk1iIc3Q28kJP50vPwzWSL5snxINxoQ==" saltValue="Z4wbboTzSFu74NDySclufQ==" spinCount="100000" sheet="1" objects="1" scenarios="1"/>
  <mergeCells count="20">
    <mergeCell ref="S22:W22"/>
    <mergeCell ref="AB22:AE22"/>
    <mergeCell ref="Z16:AE16"/>
    <mergeCell ref="S19:W19"/>
    <mergeCell ref="AB19:AE19"/>
    <mergeCell ref="S20:W20"/>
    <mergeCell ref="AB20:AE20"/>
    <mergeCell ref="S21:W21"/>
    <mergeCell ref="AB21:AE21"/>
    <mergeCell ref="V9:AP9"/>
    <mergeCell ref="V10:Z10"/>
    <mergeCell ref="V11:Z11"/>
    <mergeCell ref="Z14:AE14"/>
    <mergeCell ref="Z15:AE15"/>
    <mergeCell ref="V8:W8"/>
    <mergeCell ref="B2:AS3"/>
    <mergeCell ref="F4:G4"/>
    <mergeCell ref="J4:K4"/>
    <mergeCell ref="AU4:AV4"/>
    <mergeCell ref="X7:Y7"/>
  </mergeCells>
  <phoneticPr fontId="3"/>
  <conditionalFormatting sqref="AB19:AE20 AB22:AE22">
    <cfRule type="expression" dxfId="9" priority="2">
      <formula>$Z$14&gt;1</formula>
    </cfRule>
  </conditionalFormatting>
  <conditionalFormatting sqref="AB21:AE21">
    <cfRule type="expression" dxfId="8" priority="1">
      <formula>$Z$14&gt;1</formula>
    </cfRule>
  </conditionalFormatting>
  <dataValidations count="2">
    <dataValidation type="list" allowBlank="1" showInputMessage="1" showErrorMessage="1" sqref="Z16:AE16" xr:uid="{4FB21364-FE35-4629-978C-992A42627C85}">
      <formula1>"40,50,75,100,150,200,250,300"</formula1>
    </dataValidation>
    <dataValidation type="list" allowBlank="1" showInputMessage="1" showErrorMessage="1" sqref="Z15" xr:uid="{D435D9B4-978C-404D-AED0-99F5246C8A28}">
      <formula1>"設置無し,設置有り"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0BEE-5001-4F87-AD75-6F3175C2927E}">
  <sheetPr>
    <tabColor rgb="FFFFFF00"/>
  </sheetPr>
  <dimension ref="B1:AY32"/>
  <sheetViews>
    <sheetView workbookViewId="0">
      <selection activeCell="B2" sqref="B2:AS3"/>
    </sheetView>
  </sheetViews>
  <sheetFormatPr defaultColWidth="1.875" defaultRowHeight="17.649999999999999" x14ac:dyDescent="0.7"/>
  <cols>
    <col min="1" max="16384" width="1.875" style="10"/>
  </cols>
  <sheetData>
    <row r="1" spans="2:51" ht="18" thickBot="1" x14ac:dyDescent="0.75"/>
    <row r="2" spans="2:51" x14ac:dyDescent="0.7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</row>
    <row r="3" spans="2:51" x14ac:dyDescent="0.7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9"/>
    </row>
    <row r="4" spans="2:51" x14ac:dyDescent="0.7">
      <c r="B4" s="11"/>
      <c r="C4" s="10" t="s">
        <v>42</v>
      </c>
      <c r="F4" s="49">
        <f>'入力フォーム(1)'!F4</f>
        <v>0</v>
      </c>
      <c r="G4" s="49"/>
      <c r="H4" s="10" t="s">
        <v>43</v>
      </c>
      <c r="J4" s="49">
        <f>'入力フォーム(1)'!J4</f>
        <v>0</v>
      </c>
      <c r="K4" s="49"/>
      <c r="L4" s="10" t="s">
        <v>44</v>
      </c>
      <c r="AS4" s="13"/>
      <c r="AU4" s="41"/>
      <c r="AV4" s="41"/>
      <c r="AW4" s="17" t="s">
        <v>48</v>
      </c>
    </row>
    <row r="5" spans="2:51" x14ac:dyDescent="0.7">
      <c r="B5" s="11"/>
      <c r="AS5" s="13"/>
      <c r="AY5" s="17" t="s">
        <v>49</v>
      </c>
    </row>
    <row r="6" spans="2:51" x14ac:dyDescent="0.7">
      <c r="B6" s="11"/>
      <c r="AS6" s="13"/>
    </row>
    <row r="7" spans="2:51" x14ac:dyDescent="0.7">
      <c r="B7" s="11"/>
      <c r="M7" s="10" t="s">
        <v>0</v>
      </c>
      <c r="Q7" s="10" t="s">
        <v>42</v>
      </c>
      <c r="T7" s="12">
        <f>F4</f>
        <v>0</v>
      </c>
      <c r="U7" s="12"/>
      <c r="V7" s="10" t="s">
        <v>43</v>
      </c>
      <c r="X7" s="42">
        <f>MOD('入力フォーム(2)'!J4,12)</f>
        <v>0</v>
      </c>
      <c r="Y7" s="42"/>
      <c r="Z7" s="10" t="s">
        <v>44</v>
      </c>
      <c r="AB7" s="10" t="s">
        <v>45</v>
      </c>
      <c r="AS7" s="13"/>
    </row>
    <row r="8" spans="2:51" x14ac:dyDescent="0.7">
      <c r="B8" s="11"/>
      <c r="O8" s="10" t="s">
        <v>1</v>
      </c>
      <c r="V8" s="33"/>
      <c r="W8" s="33"/>
      <c r="X8" s="10" t="s">
        <v>2</v>
      </c>
      <c r="AS8" s="13"/>
    </row>
    <row r="9" spans="2:51" x14ac:dyDescent="0.7">
      <c r="B9" s="11"/>
      <c r="O9" s="10" t="s">
        <v>46</v>
      </c>
      <c r="V9" s="51">
        <f>'入力フォーム(1)'!V9</f>
        <v>0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S9" s="13"/>
    </row>
    <row r="10" spans="2:51" x14ac:dyDescent="0.7">
      <c r="B10" s="11"/>
      <c r="O10" s="10" t="s">
        <v>47</v>
      </c>
      <c r="V10" s="50">
        <f>'入力フォーム(1)'!V10</f>
        <v>0</v>
      </c>
      <c r="W10" s="50"/>
      <c r="X10" s="50"/>
      <c r="Y10" s="50"/>
      <c r="Z10" s="50"/>
      <c r="AS10" s="13"/>
    </row>
    <row r="11" spans="2:51" x14ac:dyDescent="0.7">
      <c r="B11" s="11"/>
      <c r="O11" s="10" t="s">
        <v>4</v>
      </c>
      <c r="V11" s="40"/>
      <c r="W11" s="40"/>
      <c r="X11" s="40"/>
      <c r="Y11" s="40"/>
      <c r="Z11" s="40"/>
      <c r="AS11" s="13"/>
    </row>
    <row r="12" spans="2:51" x14ac:dyDescent="0.7">
      <c r="B12" s="11"/>
      <c r="AS12" s="13"/>
    </row>
    <row r="13" spans="2:51" x14ac:dyDescent="0.7">
      <c r="B13" s="11"/>
      <c r="M13" s="10" t="s">
        <v>5</v>
      </c>
      <c r="AS13" s="13"/>
    </row>
    <row r="14" spans="2:51" x14ac:dyDescent="0.7">
      <c r="B14" s="11"/>
      <c r="O14" s="10" t="s">
        <v>6</v>
      </c>
      <c r="Z14" s="45"/>
      <c r="AA14" s="45"/>
      <c r="AB14" s="45"/>
      <c r="AC14" s="45"/>
      <c r="AD14" s="45"/>
      <c r="AE14" s="45"/>
      <c r="AF14" s="10" t="s">
        <v>7</v>
      </c>
      <c r="AS14" s="13"/>
    </row>
    <row r="15" spans="2:51" x14ac:dyDescent="0.7">
      <c r="B15" s="11"/>
      <c r="O15" s="10" t="s">
        <v>8</v>
      </c>
      <c r="Z15" s="40"/>
      <c r="AA15" s="40"/>
      <c r="AB15" s="40"/>
      <c r="AC15" s="40"/>
      <c r="AD15" s="40"/>
      <c r="AE15" s="40"/>
      <c r="AS15" s="13"/>
    </row>
    <row r="16" spans="2:51" x14ac:dyDescent="0.7">
      <c r="B16" s="11"/>
      <c r="O16" s="10" t="s">
        <v>9</v>
      </c>
      <c r="Z16" s="40"/>
      <c r="AA16" s="40"/>
      <c r="AB16" s="40"/>
      <c r="AC16" s="40"/>
      <c r="AD16" s="40"/>
      <c r="AE16" s="40"/>
      <c r="AF16" s="10" t="s">
        <v>10</v>
      </c>
      <c r="AS16" s="13"/>
    </row>
    <row r="17" spans="2:45" x14ac:dyDescent="0.7">
      <c r="B17" s="11"/>
      <c r="AS17" s="13"/>
    </row>
    <row r="18" spans="2:45" x14ac:dyDescent="0.7">
      <c r="B18" s="11"/>
      <c r="T18" s="10" t="s">
        <v>11</v>
      </c>
      <c r="AB18" s="10" t="s">
        <v>12</v>
      </c>
      <c r="AS18" s="13"/>
    </row>
    <row r="19" spans="2:45" x14ac:dyDescent="0.7">
      <c r="B19" s="11"/>
      <c r="K19" s="10" t="s">
        <v>13</v>
      </c>
      <c r="S19" s="42" t="s">
        <v>3</v>
      </c>
      <c r="T19" s="42"/>
      <c r="U19" s="42"/>
      <c r="V19" s="42"/>
      <c r="W19" s="42"/>
      <c r="AB19" s="46" t="s">
        <v>3</v>
      </c>
      <c r="AC19" s="46"/>
      <c r="AD19" s="46"/>
      <c r="AE19" s="46"/>
      <c r="AS19" s="13"/>
    </row>
    <row r="20" spans="2:45" x14ac:dyDescent="0.7">
      <c r="B20" s="11"/>
      <c r="K20" s="10" t="s">
        <v>14</v>
      </c>
      <c r="S20" s="42" t="s">
        <v>3</v>
      </c>
      <c r="T20" s="42"/>
      <c r="U20" s="42"/>
      <c r="V20" s="42"/>
      <c r="W20" s="42"/>
      <c r="AB20" s="46" t="s">
        <v>3</v>
      </c>
      <c r="AC20" s="46"/>
      <c r="AD20" s="46"/>
      <c r="AE20" s="46"/>
      <c r="AS20" s="13"/>
    </row>
    <row r="21" spans="2:45" x14ac:dyDescent="0.7">
      <c r="B21" s="11"/>
      <c r="K21" s="10" t="s">
        <v>15</v>
      </c>
      <c r="P21" s="4"/>
      <c r="S21" s="47"/>
      <c r="T21" s="47"/>
      <c r="U21" s="47"/>
      <c r="V21" s="47"/>
      <c r="W21" s="47"/>
      <c r="AB21" s="48"/>
      <c r="AC21" s="48"/>
      <c r="AD21" s="48"/>
      <c r="AE21" s="48"/>
      <c r="AS21" s="13"/>
    </row>
    <row r="22" spans="2:45" x14ac:dyDescent="0.7">
      <c r="B22" s="11"/>
      <c r="K22" s="10" t="s">
        <v>16</v>
      </c>
      <c r="S22" s="42" t="s">
        <v>24</v>
      </c>
      <c r="T22" s="42"/>
      <c r="U22" s="42"/>
      <c r="V22" s="42"/>
      <c r="W22" s="42"/>
      <c r="AB22" s="46" t="s">
        <v>24</v>
      </c>
      <c r="AC22" s="46"/>
      <c r="AD22" s="46"/>
      <c r="AE22" s="46"/>
      <c r="AS22" s="13"/>
    </row>
    <row r="23" spans="2:45" x14ac:dyDescent="0.7">
      <c r="B23" s="11"/>
      <c r="AS23" s="13"/>
    </row>
    <row r="24" spans="2:45" x14ac:dyDescent="0.7">
      <c r="B24" s="11"/>
      <c r="AS24" s="13"/>
    </row>
    <row r="25" spans="2:45" x14ac:dyDescent="0.7">
      <c r="B25" s="11"/>
      <c r="J25" s="10" t="s">
        <v>17</v>
      </c>
      <c r="AS25" s="13"/>
    </row>
    <row r="26" spans="2:45" x14ac:dyDescent="0.7">
      <c r="B26" s="11"/>
      <c r="L26" s="10" t="s">
        <v>18</v>
      </c>
      <c r="AS26" s="13"/>
    </row>
    <row r="27" spans="2:45" x14ac:dyDescent="0.7">
      <c r="B27" s="11"/>
      <c r="L27" s="10" t="s">
        <v>19</v>
      </c>
      <c r="AS27" s="13"/>
    </row>
    <row r="28" spans="2:45" x14ac:dyDescent="0.7">
      <c r="B28" s="11"/>
      <c r="L28" s="10" t="s">
        <v>20</v>
      </c>
      <c r="AS28" s="13"/>
    </row>
    <row r="29" spans="2:45" x14ac:dyDescent="0.7">
      <c r="B29" s="11"/>
      <c r="L29" s="10" t="s">
        <v>25</v>
      </c>
      <c r="AS29" s="13"/>
    </row>
    <row r="30" spans="2:45" x14ac:dyDescent="0.7">
      <c r="B30" s="11"/>
      <c r="L30" s="10" t="s">
        <v>23</v>
      </c>
      <c r="AS30" s="13"/>
    </row>
    <row r="31" spans="2:45" x14ac:dyDescent="0.7">
      <c r="B31" s="11"/>
      <c r="L31" s="10" t="s">
        <v>22</v>
      </c>
      <c r="AS31" s="13"/>
    </row>
    <row r="32" spans="2:45" ht="18" thickBot="1" x14ac:dyDescent="0.7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/>
    </row>
  </sheetData>
  <sheetProtection algorithmName="SHA-512" hashValue="j10+D5xHz2CgbBxenkAqPvDJA/8iWSglttel695SENSyXsSw5w67gJhB8lO4DhvQJr35RsLHAgcGNrscQhO+Dw==" saltValue="OTFyKOEqOxnpZp4XKvA3xA==" spinCount="100000" sheet="1" objects="1" scenarios="1"/>
  <mergeCells count="20">
    <mergeCell ref="S22:W22"/>
    <mergeCell ref="S19:W19"/>
    <mergeCell ref="AB22:AE22"/>
    <mergeCell ref="B2:AS3"/>
    <mergeCell ref="J4:K4"/>
    <mergeCell ref="V8:W8"/>
    <mergeCell ref="V10:Z10"/>
    <mergeCell ref="Z14:AE14"/>
    <mergeCell ref="V11:Z11"/>
    <mergeCell ref="V9:AP9"/>
    <mergeCell ref="F4:G4"/>
    <mergeCell ref="X7:Y7"/>
    <mergeCell ref="S21:W21"/>
    <mergeCell ref="AU4:AV4"/>
    <mergeCell ref="Z15:AE15"/>
    <mergeCell ref="Z16:AE16"/>
    <mergeCell ref="S20:W20"/>
    <mergeCell ref="AB21:AE21"/>
    <mergeCell ref="AB20:AE20"/>
    <mergeCell ref="AB19:AE19"/>
  </mergeCells>
  <phoneticPr fontId="3"/>
  <conditionalFormatting sqref="AB19:AE20 AB22:AE22">
    <cfRule type="expression" dxfId="7" priority="2">
      <formula>$Z$14&gt;1</formula>
    </cfRule>
  </conditionalFormatting>
  <conditionalFormatting sqref="AB21:AE21">
    <cfRule type="expression" dxfId="6" priority="1">
      <formula>$Z$14&gt;1</formula>
    </cfRule>
  </conditionalFormatting>
  <dataValidations count="2">
    <dataValidation type="list" allowBlank="1" showInputMessage="1" showErrorMessage="1" sqref="Z15" xr:uid="{C07BAC76-C49E-4719-8837-D74FF2ECB46B}">
      <formula1>"設置無し,設置有り"</formula1>
    </dataValidation>
    <dataValidation type="list" allowBlank="1" showInputMessage="1" showErrorMessage="1" sqref="Z16:AE16" xr:uid="{A7662C81-D0CA-464D-8209-258B5055974C}">
      <formula1>"40,50,75,100,150,200,250,300"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D001-3A7E-48E1-A7DD-DF6C4D753CC5}">
  <sheetPr>
    <tabColor rgb="FFFFFF00"/>
  </sheetPr>
  <dimension ref="B1:AY32"/>
  <sheetViews>
    <sheetView workbookViewId="0">
      <selection activeCell="B2" sqref="B2:AS3"/>
    </sheetView>
  </sheetViews>
  <sheetFormatPr defaultColWidth="1.875" defaultRowHeight="17.649999999999999" x14ac:dyDescent="0.7"/>
  <cols>
    <col min="1" max="16384" width="1.875" style="10"/>
  </cols>
  <sheetData>
    <row r="1" spans="2:51" ht="18" thickBot="1" x14ac:dyDescent="0.75"/>
    <row r="2" spans="2:51" x14ac:dyDescent="0.7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</row>
    <row r="3" spans="2:51" x14ac:dyDescent="0.7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9"/>
    </row>
    <row r="4" spans="2:51" x14ac:dyDescent="0.7">
      <c r="B4" s="11"/>
      <c r="C4" s="10" t="s">
        <v>42</v>
      </c>
      <c r="F4" s="49">
        <f>'入力フォーム(1)'!F4</f>
        <v>0</v>
      </c>
      <c r="G4" s="49"/>
      <c r="H4" s="10" t="s">
        <v>43</v>
      </c>
      <c r="J4" s="49">
        <f>'入力フォーム(1)'!J4</f>
        <v>0</v>
      </c>
      <c r="K4" s="49"/>
      <c r="L4" s="10" t="s">
        <v>44</v>
      </c>
      <c r="AS4" s="13"/>
      <c r="AU4" s="41"/>
      <c r="AV4" s="41"/>
      <c r="AW4" s="17" t="s">
        <v>48</v>
      </c>
    </row>
    <row r="5" spans="2:51" x14ac:dyDescent="0.7">
      <c r="B5" s="11"/>
      <c r="AS5" s="13"/>
      <c r="AY5" s="17" t="s">
        <v>49</v>
      </c>
    </row>
    <row r="6" spans="2:51" x14ac:dyDescent="0.7">
      <c r="B6" s="11"/>
      <c r="AS6" s="13"/>
    </row>
    <row r="7" spans="2:51" x14ac:dyDescent="0.7">
      <c r="B7" s="11"/>
      <c r="M7" s="10" t="s">
        <v>0</v>
      </c>
      <c r="Q7" s="10" t="s">
        <v>42</v>
      </c>
      <c r="T7" s="12">
        <f>F4</f>
        <v>0</v>
      </c>
      <c r="U7" s="12"/>
      <c r="V7" s="10" t="s">
        <v>43</v>
      </c>
      <c r="X7" s="42">
        <f>MOD('入力フォーム(3)'!J4,12)</f>
        <v>0</v>
      </c>
      <c r="Y7" s="42"/>
      <c r="Z7" s="10" t="s">
        <v>44</v>
      </c>
      <c r="AB7" s="10" t="s">
        <v>45</v>
      </c>
      <c r="AS7" s="13"/>
    </row>
    <row r="8" spans="2:51" x14ac:dyDescent="0.7">
      <c r="B8" s="11"/>
      <c r="O8" s="10" t="s">
        <v>1</v>
      </c>
      <c r="V8" s="33"/>
      <c r="W8" s="33"/>
      <c r="X8" s="10" t="s">
        <v>2</v>
      </c>
      <c r="AS8" s="13"/>
    </row>
    <row r="9" spans="2:51" x14ac:dyDescent="0.7">
      <c r="B9" s="11"/>
      <c r="O9" s="10" t="s">
        <v>46</v>
      </c>
      <c r="V9" s="51">
        <f>'入力フォーム(1)'!V9</f>
        <v>0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S9" s="13"/>
    </row>
    <row r="10" spans="2:51" x14ac:dyDescent="0.7">
      <c r="B10" s="11"/>
      <c r="O10" s="10" t="s">
        <v>47</v>
      </c>
      <c r="V10" s="50">
        <f>'入力フォーム(1)'!V10</f>
        <v>0</v>
      </c>
      <c r="W10" s="50"/>
      <c r="X10" s="50"/>
      <c r="Y10" s="50"/>
      <c r="Z10" s="50"/>
      <c r="AS10" s="13"/>
    </row>
    <row r="11" spans="2:51" x14ac:dyDescent="0.7">
      <c r="B11" s="11"/>
      <c r="O11" s="10" t="s">
        <v>4</v>
      </c>
      <c r="V11" s="40"/>
      <c r="W11" s="40"/>
      <c r="X11" s="40"/>
      <c r="Y11" s="40"/>
      <c r="Z11" s="40"/>
      <c r="AS11" s="13"/>
    </row>
    <row r="12" spans="2:51" x14ac:dyDescent="0.7">
      <c r="B12" s="11"/>
      <c r="AS12" s="13"/>
    </row>
    <row r="13" spans="2:51" x14ac:dyDescent="0.7">
      <c r="B13" s="11"/>
      <c r="M13" s="10" t="s">
        <v>5</v>
      </c>
      <c r="AS13" s="13"/>
    </row>
    <row r="14" spans="2:51" x14ac:dyDescent="0.7">
      <c r="B14" s="11"/>
      <c r="O14" s="10" t="s">
        <v>6</v>
      </c>
      <c r="Z14" s="45"/>
      <c r="AA14" s="45"/>
      <c r="AB14" s="45"/>
      <c r="AC14" s="45"/>
      <c r="AD14" s="45"/>
      <c r="AE14" s="45"/>
      <c r="AF14" s="10" t="s">
        <v>7</v>
      </c>
      <c r="AS14" s="13"/>
    </row>
    <row r="15" spans="2:51" x14ac:dyDescent="0.7">
      <c r="B15" s="11"/>
      <c r="O15" s="10" t="s">
        <v>8</v>
      </c>
      <c r="Z15" s="40"/>
      <c r="AA15" s="40"/>
      <c r="AB15" s="40"/>
      <c r="AC15" s="40"/>
      <c r="AD15" s="40"/>
      <c r="AE15" s="40"/>
      <c r="AS15" s="13"/>
    </row>
    <row r="16" spans="2:51" x14ac:dyDescent="0.7">
      <c r="B16" s="11"/>
      <c r="O16" s="10" t="s">
        <v>9</v>
      </c>
      <c r="Z16" s="40"/>
      <c r="AA16" s="40"/>
      <c r="AB16" s="40"/>
      <c r="AC16" s="40"/>
      <c r="AD16" s="40"/>
      <c r="AE16" s="40"/>
      <c r="AF16" s="10" t="s">
        <v>10</v>
      </c>
      <c r="AS16" s="13"/>
    </row>
    <row r="17" spans="2:45" x14ac:dyDescent="0.7">
      <c r="B17" s="11"/>
      <c r="AS17" s="13"/>
    </row>
    <row r="18" spans="2:45" x14ac:dyDescent="0.7">
      <c r="B18" s="11"/>
      <c r="T18" s="10" t="s">
        <v>11</v>
      </c>
      <c r="AB18" s="10" t="s">
        <v>12</v>
      </c>
      <c r="AS18" s="13"/>
    </row>
    <row r="19" spans="2:45" x14ac:dyDescent="0.7">
      <c r="B19" s="11"/>
      <c r="K19" s="10" t="s">
        <v>13</v>
      </c>
      <c r="S19" s="42" t="s">
        <v>3</v>
      </c>
      <c r="T19" s="42"/>
      <c r="U19" s="42"/>
      <c r="V19" s="42"/>
      <c r="W19" s="42"/>
      <c r="AB19" s="46" t="s">
        <v>3</v>
      </c>
      <c r="AC19" s="46"/>
      <c r="AD19" s="46"/>
      <c r="AE19" s="46"/>
      <c r="AS19" s="13"/>
    </row>
    <row r="20" spans="2:45" x14ac:dyDescent="0.7">
      <c r="B20" s="11"/>
      <c r="K20" s="10" t="s">
        <v>14</v>
      </c>
      <c r="S20" s="42" t="s">
        <v>3</v>
      </c>
      <c r="T20" s="42"/>
      <c r="U20" s="42"/>
      <c r="V20" s="42"/>
      <c r="W20" s="42"/>
      <c r="AB20" s="46" t="s">
        <v>3</v>
      </c>
      <c r="AC20" s="46"/>
      <c r="AD20" s="46"/>
      <c r="AE20" s="46"/>
      <c r="AS20" s="13"/>
    </row>
    <row r="21" spans="2:45" x14ac:dyDescent="0.7">
      <c r="B21" s="11"/>
      <c r="K21" s="10" t="s">
        <v>15</v>
      </c>
      <c r="P21" s="4"/>
      <c r="S21" s="47"/>
      <c r="T21" s="47"/>
      <c r="U21" s="47"/>
      <c r="V21" s="47"/>
      <c r="W21" s="47"/>
      <c r="AB21" s="48"/>
      <c r="AC21" s="48"/>
      <c r="AD21" s="48"/>
      <c r="AE21" s="48"/>
      <c r="AS21" s="13"/>
    </row>
    <row r="22" spans="2:45" x14ac:dyDescent="0.7">
      <c r="B22" s="11"/>
      <c r="K22" s="10" t="s">
        <v>16</v>
      </c>
      <c r="S22" s="42" t="s">
        <v>24</v>
      </c>
      <c r="T22" s="42"/>
      <c r="U22" s="42"/>
      <c r="V22" s="42"/>
      <c r="W22" s="42"/>
      <c r="AB22" s="46" t="s">
        <v>24</v>
      </c>
      <c r="AC22" s="46"/>
      <c r="AD22" s="46"/>
      <c r="AE22" s="46"/>
      <c r="AS22" s="13"/>
    </row>
    <row r="23" spans="2:45" x14ac:dyDescent="0.7">
      <c r="B23" s="11"/>
      <c r="AS23" s="13"/>
    </row>
    <row r="24" spans="2:45" x14ac:dyDescent="0.7">
      <c r="B24" s="11"/>
      <c r="AS24" s="13"/>
    </row>
    <row r="25" spans="2:45" x14ac:dyDescent="0.7">
      <c r="B25" s="11"/>
      <c r="J25" s="10" t="s">
        <v>17</v>
      </c>
      <c r="AS25" s="13"/>
    </row>
    <row r="26" spans="2:45" x14ac:dyDescent="0.7">
      <c r="B26" s="11"/>
      <c r="L26" s="10" t="s">
        <v>18</v>
      </c>
      <c r="AS26" s="13"/>
    </row>
    <row r="27" spans="2:45" x14ac:dyDescent="0.7">
      <c r="B27" s="11"/>
      <c r="L27" s="10" t="s">
        <v>19</v>
      </c>
      <c r="AS27" s="13"/>
    </row>
    <row r="28" spans="2:45" x14ac:dyDescent="0.7">
      <c r="B28" s="11"/>
      <c r="L28" s="10" t="s">
        <v>20</v>
      </c>
      <c r="AS28" s="13"/>
    </row>
    <row r="29" spans="2:45" x14ac:dyDescent="0.7">
      <c r="B29" s="11"/>
      <c r="L29" s="10" t="s">
        <v>25</v>
      </c>
      <c r="AS29" s="13"/>
    </row>
    <row r="30" spans="2:45" x14ac:dyDescent="0.7">
      <c r="B30" s="11"/>
      <c r="L30" s="10" t="s">
        <v>23</v>
      </c>
      <c r="AS30" s="13"/>
    </row>
    <row r="31" spans="2:45" x14ac:dyDescent="0.7">
      <c r="B31" s="11"/>
      <c r="L31" s="10" t="s">
        <v>22</v>
      </c>
      <c r="AS31" s="13"/>
    </row>
    <row r="32" spans="2:45" ht="18" thickBot="1" x14ac:dyDescent="0.7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/>
    </row>
  </sheetData>
  <sheetProtection algorithmName="SHA-512" hashValue="MNNsNWLFb7w8N0ftewxvbCRkMXlhN2ipUiUPzS8jDtHV1sssIlVPt1cYVsQIf5kKc8+Wya2ubK1/q0H/E5EyCg==" saltValue="PyC+ctM1wjURm/vQ8iWG/Q==" spinCount="100000" sheet="1" objects="1" scenarios="1"/>
  <mergeCells count="20">
    <mergeCell ref="S22:W22"/>
    <mergeCell ref="AB22:AE22"/>
    <mergeCell ref="Z16:AE16"/>
    <mergeCell ref="S19:W19"/>
    <mergeCell ref="AB19:AE19"/>
    <mergeCell ref="S20:W20"/>
    <mergeCell ref="AB20:AE20"/>
    <mergeCell ref="S21:W21"/>
    <mergeCell ref="AB21:AE21"/>
    <mergeCell ref="V9:AP9"/>
    <mergeCell ref="V10:Z10"/>
    <mergeCell ref="V11:Z11"/>
    <mergeCell ref="Z14:AE14"/>
    <mergeCell ref="Z15:AE15"/>
    <mergeCell ref="V8:W8"/>
    <mergeCell ref="B2:AS3"/>
    <mergeCell ref="F4:G4"/>
    <mergeCell ref="J4:K4"/>
    <mergeCell ref="AU4:AV4"/>
    <mergeCell ref="X7:Y7"/>
  </mergeCells>
  <phoneticPr fontId="3"/>
  <conditionalFormatting sqref="AB19:AE20 AB22:AE22">
    <cfRule type="expression" dxfId="5" priority="2">
      <formula>$Z$14&gt;1</formula>
    </cfRule>
  </conditionalFormatting>
  <conditionalFormatting sqref="AB21:AE21">
    <cfRule type="expression" dxfId="4" priority="1">
      <formula>$Z$14&gt;1</formula>
    </cfRule>
  </conditionalFormatting>
  <dataValidations count="2">
    <dataValidation type="list" allowBlank="1" showInputMessage="1" showErrorMessage="1" sqref="Z15" xr:uid="{D8EFF949-311F-4982-8D57-4C1D160343DB}">
      <formula1>"設置無し,設置有り"</formula1>
    </dataValidation>
    <dataValidation type="list" allowBlank="1" showInputMessage="1" showErrorMessage="1" sqref="Z16:AE16" xr:uid="{2C6F3B48-6E20-4758-A8C7-8A7234FED618}">
      <formula1>"40,50,75,100,150,200,250,300"</formula1>
    </dataValidation>
  </dataValidations>
  <pageMargins left="0.7" right="0.7" top="0.75" bottom="0.75" header="0.3" footer="0.3"/>
  <ignoredErrors>
    <ignoredError sqref="V9:V10 F4 J4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2F12-8884-4D3E-99E6-1E033CB9D795}">
  <sheetPr>
    <tabColor rgb="FFFFFF00"/>
  </sheetPr>
  <dimension ref="B1:AY32"/>
  <sheetViews>
    <sheetView workbookViewId="0">
      <selection activeCell="B2" sqref="B2:AS3"/>
    </sheetView>
  </sheetViews>
  <sheetFormatPr defaultColWidth="1.875" defaultRowHeight="17.649999999999999" x14ac:dyDescent="0.7"/>
  <cols>
    <col min="1" max="16384" width="1.875" style="10"/>
  </cols>
  <sheetData>
    <row r="1" spans="2:51" ht="18" thickBot="1" x14ac:dyDescent="0.75"/>
    <row r="2" spans="2:51" x14ac:dyDescent="0.7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</row>
    <row r="3" spans="2:51" x14ac:dyDescent="0.7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9"/>
    </row>
    <row r="4" spans="2:51" x14ac:dyDescent="0.7">
      <c r="B4" s="11"/>
      <c r="C4" s="10" t="s">
        <v>42</v>
      </c>
      <c r="F4" s="49">
        <f>'入力フォーム(1)'!F4</f>
        <v>0</v>
      </c>
      <c r="G4" s="49"/>
      <c r="H4" s="10" t="s">
        <v>43</v>
      </c>
      <c r="J4" s="49">
        <f>'入力フォーム(1)'!J4</f>
        <v>0</v>
      </c>
      <c r="K4" s="49"/>
      <c r="L4" s="10" t="s">
        <v>44</v>
      </c>
      <c r="AS4" s="13"/>
      <c r="AU4" s="41"/>
      <c r="AV4" s="41"/>
      <c r="AW4" s="17" t="s">
        <v>48</v>
      </c>
    </row>
    <row r="5" spans="2:51" x14ac:dyDescent="0.7">
      <c r="B5" s="11"/>
      <c r="AS5" s="13"/>
      <c r="AY5" s="17" t="s">
        <v>49</v>
      </c>
    </row>
    <row r="6" spans="2:51" x14ac:dyDescent="0.7">
      <c r="B6" s="11"/>
      <c r="AS6" s="13"/>
    </row>
    <row r="7" spans="2:51" x14ac:dyDescent="0.7">
      <c r="B7" s="11"/>
      <c r="M7" s="10" t="s">
        <v>0</v>
      </c>
      <c r="Q7" s="10" t="s">
        <v>42</v>
      </c>
      <c r="T7" s="12">
        <f>F4</f>
        <v>0</v>
      </c>
      <c r="U7" s="12"/>
      <c r="V7" s="10" t="s">
        <v>43</v>
      </c>
      <c r="X7" s="42">
        <f>MOD('入力フォーム(4)'!J4,12)</f>
        <v>0</v>
      </c>
      <c r="Y7" s="42"/>
      <c r="Z7" s="10" t="s">
        <v>44</v>
      </c>
      <c r="AB7" s="10" t="s">
        <v>45</v>
      </c>
      <c r="AS7" s="13"/>
    </row>
    <row r="8" spans="2:51" x14ac:dyDescent="0.7">
      <c r="B8" s="11"/>
      <c r="O8" s="10" t="s">
        <v>1</v>
      </c>
      <c r="V8" s="33"/>
      <c r="W8" s="33"/>
      <c r="X8" s="10" t="s">
        <v>2</v>
      </c>
      <c r="AS8" s="13"/>
    </row>
    <row r="9" spans="2:51" x14ac:dyDescent="0.7">
      <c r="B9" s="11"/>
      <c r="O9" s="10" t="s">
        <v>46</v>
      </c>
      <c r="V9" s="51">
        <f>'入力フォーム(1)'!V9</f>
        <v>0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S9" s="13"/>
    </row>
    <row r="10" spans="2:51" x14ac:dyDescent="0.7">
      <c r="B10" s="11"/>
      <c r="O10" s="10" t="s">
        <v>47</v>
      </c>
      <c r="V10" s="50">
        <f>'入力フォーム(1)'!V10</f>
        <v>0</v>
      </c>
      <c r="W10" s="50"/>
      <c r="X10" s="50"/>
      <c r="Y10" s="50"/>
      <c r="Z10" s="50"/>
      <c r="AS10" s="13"/>
    </row>
    <row r="11" spans="2:51" x14ac:dyDescent="0.7">
      <c r="B11" s="11"/>
      <c r="O11" s="10" t="s">
        <v>4</v>
      </c>
      <c r="V11" s="40"/>
      <c r="W11" s="40"/>
      <c r="X11" s="40"/>
      <c r="Y11" s="40"/>
      <c r="Z11" s="40"/>
      <c r="AS11" s="13"/>
    </row>
    <row r="12" spans="2:51" x14ac:dyDescent="0.7">
      <c r="B12" s="11"/>
      <c r="AS12" s="13"/>
    </row>
    <row r="13" spans="2:51" x14ac:dyDescent="0.7">
      <c r="B13" s="11"/>
      <c r="M13" s="10" t="s">
        <v>5</v>
      </c>
      <c r="AS13" s="13"/>
    </row>
    <row r="14" spans="2:51" x14ac:dyDescent="0.7">
      <c r="B14" s="11"/>
      <c r="O14" s="10" t="s">
        <v>6</v>
      </c>
      <c r="Z14" s="45"/>
      <c r="AA14" s="45"/>
      <c r="AB14" s="45"/>
      <c r="AC14" s="45"/>
      <c r="AD14" s="45"/>
      <c r="AE14" s="45"/>
      <c r="AF14" s="10" t="s">
        <v>7</v>
      </c>
      <c r="AS14" s="13"/>
    </row>
    <row r="15" spans="2:51" x14ac:dyDescent="0.7">
      <c r="B15" s="11"/>
      <c r="O15" s="10" t="s">
        <v>8</v>
      </c>
      <c r="Z15" s="40"/>
      <c r="AA15" s="40"/>
      <c r="AB15" s="40"/>
      <c r="AC15" s="40"/>
      <c r="AD15" s="40"/>
      <c r="AE15" s="40"/>
      <c r="AS15" s="13"/>
    </row>
    <row r="16" spans="2:51" x14ac:dyDescent="0.7">
      <c r="B16" s="11"/>
      <c r="O16" s="10" t="s">
        <v>9</v>
      </c>
      <c r="Z16" s="40"/>
      <c r="AA16" s="40"/>
      <c r="AB16" s="40"/>
      <c r="AC16" s="40"/>
      <c r="AD16" s="40"/>
      <c r="AE16" s="40"/>
      <c r="AF16" s="10" t="s">
        <v>10</v>
      </c>
      <c r="AS16" s="13"/>
    </row>
    <row r="17" spans="2:45" x14ac:dyDescent="0.7">
      <c r="B17" s="11"/>
      <c r="AS17" s="13"/>
    </row>
    <row r="18" spans="2:45" x14ac:dyDescent="0.7">
      <c r="B18" s="11"/>
      <c r="T18" s="10" t="s">
        <v>11</v>
      </c>
      <c r="AB18" s="10" t="s">
        <v>12</v>
      </c>
      <c r="AS18" s="13"/>
    </row>
    <row r="19" spans="2:45" x14ac:dyDescent="0.7">
      <c r="B19" s="11"/>
      <c r="K19" s="10" t="s">
        <v>13</v>
      </c>
      <c r="S19" s="42" t="s">
        <v>3</v>
      </c>
      <c r="T19" s="42"/>
      <c r="U19" s="42"/>
      <c r="V19" s="42"/>
      <c r="W19" s="42"/>
      <c r="AB19" s="46" t="s">
        <v>3</v>
      </c>
      <c r="AC19" s="46"/>
      <c r="AD19" s="46"/>
      <c r="AE19" s="46"/>
      <c r="AS19" s="13"/>
    </row>
    <row r="20" spans="2:45" x14ac:dyDescent="0.7">
      <c r="B20" s="11"/>
      <c r="K20" s="10" t="s">
        <v>14</v>
      </c>
      <c r="S20" s="42" t="s">
        <v>3</v>
      </c>
      <c r="T20" s="42"/>
      <c r="U20" s="42"/>
      <c r="V20" s="42"/>
      <c r="W20" s="42"/>
      <c r="AB20" s="46" t="s">
        <v>3</v>
      </c>
      <c r="AC20" s="46"/>
      <c r="AD20" s="46"/>
      <c r="AE20" s="46"/>
      <c r="AS20" s="13"/>
    </row>
    <row r="21" spans="2:45" x14ac:dyDescent="0.7">
      <c r="B21" s="11"/>
      <c r="K21" s="10" t="s">
        <v>15</v>
      </c>
      <c r="P21" s="4"/>
      <c r="S21" s="47"/>
      <c r="T21" s="47"/>
      <c r="U21" s="47"/>
      <c r="V21" s="47"/>
      <c r="W21" s="47"/>
      <c r="AB21" s="48"/>
      <c r="AC21" s="48"/>
      <c r="AD21" s="48"/>
      <c r="AE21" s="48"/>
      <c r="AS21" s="13"/>
    </row>
    <row r="22" spans="2:45" x14ac:dyDescent="0.7">
      <c r="B22" s="11"/>
      <c r="K22" s="10" t="s">
        <v>16</v>
      </c>
      <c r="S22" s="42" t="s">
        <v>24</v>
      </c>
      <c r="T22" s="42"/>
      <c r="U22" s="42"/>
      <c r="V22" s="42"/>
      <c r="W22" s="42"/>
      <c r="AB22" s="46" t="s">
        <v>24</v>
      </c>
      <c r="AC22" s="46"/>
      <c r="AD22" s="46"/>
      <c r="AE22" s="46"/>
      <c r="AS22" s="13"/>
    </row>
    <row r="23" spans="2:45" x14ac:dyDescent="0.7">
      <c r="B23" s="11"/>
      <c r="AS23" s="13"/>
    </row>
    <row r="24" spans="2:45" x14ac:dyDescent="0.7">
      <c r="B24" s="11"/>
      <c r="AS24" s="13"/>
    </row>
    <row r="25" spans="2:45" x14ac:dyDescent="0.7">
      <c r="B25" s="11"/>
      <c r="J25" s="10" t="s">
        <v>17</v>
      </c>
      <c r="AS25" s="13"/>
    </row>
    <row r="26" spans="2:45" x14ac:dyDescent="0.7">
      <c r="B26" s="11"/>
      <c r="L26" s="10" t="s">
        <v>18</v>
      </c>
      <c r="AS26" s="13"/>
    </row>
    <row r="27" spans="2:45" x14ac:dyDescent="0.7">
      <c r="B27" s="11"/>
      <c r="L27" s="10" t="s">
        <v>19</v>
      </c>
      <c r="AS27" s="13"/>
    </row>
    <row r="28" spans="2:45" x14ac:dyDescent="0.7">
      <c r="B28" s="11"/>
      <c r="L28" s="10" t="s">
        <v>20</v>
      </c>
      <c r="AS28" s="13"/>
    </row>
    <row r="29" spans="2:45" x14ac:dyDescent="0.7">
      <c r="B29" s="11"/>
      <c r="L29" s="10" t="s">
        <v>25</v>
      </c>
      <c r="AS29" s="13"/>
    </row>
    <row r="30" spans="2:45" x14ac:dyDescent="0.7">
      <c r="B30" s="11"/>
      <c r="L30" s="10" t="s">
        <v>23</v>
      </c>
      <c r="AS30" s="13"/>
    </row>
    <row r="31" spans="2:45" x14ac:dyDescent="0.7">
      <c r="B31" s="11"/>
      <c r="L31" s="10" t="s">
        <v>22</v>
      </c>
      <c r="AS31" s="13"/>
    </row>
    <row r="32" spans="2:45" ht="18" thickBot="1" x14ac:dyDescent="0.7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/>
    </row>
  </sheetData>
  <sheetProtection algorithmName="SHA-512" hashValue="WNPFWhYCX4xXOlmfAguyPDWbHhNwkx5wme9v5doXxPjPeF1EhwcjworQUDyq41TLWX7v6nVi6P7/VN0p+rNKgA==" saltValue="unK8+z/7E735OsIbzCfZaQ==" spinCount="100000" sheet="1" objects="1" scenarios="1"/>
  <mergeCells count="20">
    <mergeCell ref="S22:W22"/>
    <mergeCell ref="AB22:AE22"/>
    <mergeCell ref="Z16:AE16"/>
    <mergeCell ref="S19:W19"/>
    <mergeCell ref="AB19:AE19"/>
    <mergeCell ref="S20:W20"/>
    <mergeCell ref="AB20:AE20"/>
    <mergeCell ref="S21:W21"/>
    <mergeCell ref="AB21:AE21"/>
    <mergeCell ref="V9:AP9"/>
    <mergeCell ref="V10:Z10"/>
    <mergeCell ref="V11:Z11"/>
    <mergeCell ref="Z14:AE14"/>
    <mergeCell ref="Z15:AE15"/>
    <mergeCell ref="V8:W8"/>
    <mergeCell ref="B2:AS3"/>
    <mergeCell ref="F4:G4"/>
    <mergeCell ref="J4:K4"/>
    <mergeCell ref="AU4:AV4"/>
    <mergeCell ref="X7:Y7"/>
  </mergeCells>
  <phoneticPr fontId="3"/>
  <conditionalFormatting sqref="AB19:AE20 AB22:AE22">
    <cfRule type="expression" dxfId="3" priority="2">
      <formula>$Z$14&gt;1</formula>
    </cfRule>
  </conditionalFormatting>
  <conditionalFormatting sqref="AB21:AE21">
    <cfRule type="expression" dxfId="2" priority="1">
      <formula>$Z$14&gt;1</formula>
    </cfRule>
  </conditionalFormatting>
  <dataValidations count="2">
    <dataValidation type="list" allowBlank="1" showInputMessage="1" showErrorMessage="1" sqref="Z16:AE16" xr:uid="{229A56B3-B24C-4CAB-8D71-236315F4C182}">
      <formula1>"40,50,75,100,150,200,250,300"</formula1>
    </dataValidation>
    <dataValidation type="list" allowBlank="1" showInputMessage="1" showErrorMessage="1" sqref="Z15" xr:uid="{99603CCE-D44A-432E-922A-76D0C2003BAA}">
      <formula1>"設置無し,設置有り"</formula1>
    </dataValidation>
  </dataValidations>
  <pageMargins left="0.7" right="0.7" top="0.75" bottom="0.75" header="0.3" footer="0.3"/>
  <ignoredErrors>
    <ignoredError sqref="V9:V10 F4 J4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F9EA-0CE1-4A9A-9419-02ABD666FC9E}">
  <sheetPr>
    <tabColor rgb="FFFFFF00"/>
  </sheetPr>
  <dimension ref="B1:AY32"/>
  <sheetViews>
    <sheetView workbookViewId="0">
      <selection activeCell="B2" sqref="B2:AS3"/>
    </sheetView>
  </sheetViews>
  <sheetFormatPr defaultColWidth="1.875" defaultRowHeight="17.649999999999999" x14ac:dyDescent="0.7"/>
  <cols>
    <col min="1" max="16384" width="1.875" style="10"/>
  </cols>
  <sheetData>
    <row r="1" spans="2:51" ht="18" thickBot="1" x14ac:dyDescent="0.75"/>
    <row r="2" spans="2:51" x14ac:dyDescent="0.7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</row>
    <row r="3" spans="2:51" x14ac:dyDescent="0.7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9"/>
    </row>
    <row r="4" spans="2:51" x14ac:dyDescent="0.7">
      <c r="B4" s="11"/>
      <c r="C4" s="10" t="s">
        <v>42</v>
      </c>
      <c r="F4" s="49">
        <f>'入力フォーム(1)'!F4</f>
        <v>0</v>
      </c>
      <c r="G4" s="49"/>
      <c r="H4" s="10" t="s">
        <v>43</v>
      </c>
      <c r="J4" s="49">
        <f>'入力フォーム(1)'!J4</f>
        <v>0</v>
      </c>
      <c r="K4" s="49"/>
      <c r="L4" s="10" t="s">
        <v>44</v>
      </c>
      <c r="AS4" s="13"/>
      <c r="AU4" s="41"/>
      <c r="AV4" s="41"/>
      <c r="AW4" s="17" t="s">
        <v>48</v>
      </c>
    </row>
    <row r="5" spans="2:51" x14ac:dyDescent="0.7">
      <c r="B5" s="11"/>
      <c r="AS5" s="13"/>
      <c r="AY5" s="17" t="s">
        <v>49</v>
      </c>
    </row>
    <row r="6" spans="2:51" x14ac:dyDescent="0.7">
      <c r="B6" s="11"/>
      <c r="AS6" s="13"/>
    </row>
    <row r="7" spans="2:51" x14ac:dyDescent="0.7">
      <c r="B7" s="11"/>
      <c r="M7" s="10" t="s">
        <v>0</v>
      </c>
      <c r="Q7" s="10" t="s">
        <v>42</v>
      </c>
      <c r="T7" s="12">
        <f>F4</f>
        <v>0</v>
      </c>
      <c r="U7" s="12"/>
      <c r="V7" s="10" t="s">
        <v>43</v>
      </c>
      <c r="X7" s="42">
        <f>MOD('入力フォーム(5)'!J4,12)</f>
        <v>0</v>
      </c>
      <c r="Y7" s="42"/>
      <c r="Z7" s="10" t="s">
        <v>44</v>
      </c>
      <c r="AB7" s="10" t="s">
        <v>45</v>
      </c>
      <c r="AS7" s="13"/>
    </row>
    <row r="8" spans="2:51" x14ac:dyDescent="0.7">
      <c r="B8" s="11"/>
      <c r="O8" s="10" t="s">
        <v>1</v>
      </c>
      <c r="V8" s="33"/>
      <c r="W8" s="33"/>
      <c r="X8" s="10" t="s">
        <v>2</v>
      </c>
      <c r="AS8" s="13"/>
    </row>
    <row r="9" spans="2:51" x14ac:dyDescent="0.7">
      <c r="B9" s="11"/>
      <c r="O9" s="10" t="s">
        <v>46</v>
      </c>
      <c r="V9" s="51">
        <f>'入力フォーム(1)'!V9</f>
        <v>0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S9" s="13"/>
    </row>
    <row r="10" spans="2:51" x14ac:dyDescent="0.7">
      <c r="B10" s="11"/>
      <c r="O10" s="10" t="s">
        <v>47</v>
      </c>
      <c r="V10" s="50">
        <f>'入力フォーム(1)'!V10</f>
        <v>0</v>
      </c>
      <c r="W10" s="50"/>
      <c r="X10" s="50"/>
      <c r="Y10" s="50"/>
      <c r="Z10" s="50"/>
      <c r="AS10" s="13"/>
    </row>
    <row r="11" spans="2:51" x14ac:dyDescent="0.7">
      <c r="B11" s="11"/>
      <c r="O11" s="10" t="s">
        <v>4</v>
      </c>
      <c r="V11" s="40"/>
      <c r="W11" s="40"/>
      <c r="X11" s="40"/>
      <c r="Y11" s="40"/>
      <c r="Z11" s="40"/>
      <c r="AS11" s="13"/>
    </row>
    <row r="12" spans="2:51" x14ac:dyDescent="0.7">
      <c r="B12" s="11"/>
      <c r="AS12" s="13"/>
    </row>
    <row r="13" spans="2:51" x14ac:dyDescent="0.7">
      <c r="B13" s="11"/>
      <c r="M13" s="10" t="s">
        <v>5</v>
      </c>
      <c r="AS13" s="13"/>
    </row>
    <row r="14" spans="2:51" x14ac:dyDescent="0.7">
      <c r="B14" s="11"/>
      <c r="O14" s="10" t="s">
        <v>6</v>
      </c>
      <c r="Z14" s="45"/>
      <c r="AA14" s="45"/>
      <c r="AB14" s="45"/>
      <c r="AC14" s="45"/>
      <c r="AD14" s="45"/>
      <c r="AE14" s="45"/>
      <c r="AF14" s="10" t="s">
        <v>7</v>
      </c>
      <c r="AS14" s="13"/>
    </row>
    <row r="15" spans="2:51" x14ac:dyDescent="0.7">
      <c r="B15" s="11"/>
      <c r="O15" s="10" t="s">
        <v>8</v>
      </c>
      <c r="Z15" s="40"/>
      <c r="AA15" s="40"/>
      <c r="AB15" s="40"/>
      <c r="AC15" s="40"/>
      <c r="AD15" s="40"/>
      <c r="AE15" s="40"/>
      <c r="AS15" s="13"/>
    </row>
    <row r="16" spans="2:51" x14ac:dyDescent="0.7">
      <c r="B16" s="11"/>
      <c r="O16" s="10" t="s">
        <v>9</v>
      </c>
      <c r="Z16" s="40"/>
      <c r="AA16" s="40"/>
      <c r="AB16" s="40"/>
      <c r="AC16" s="40"/>
      <c r="AD16" s="40"/>
      <c r="AE16" s="40"/>
      <c r="AF16" s="10" t="s">
        <v>10</v>
      </c>
      <c r="AS16" s="13"/>
    </row>
    <row r="17" spans="2:45" x14ac:dyDescent="0.7">
      <c r="B17" s="11"/>
      <c r="AS17" s="13"/>
    </row>
    <row r="18" spans="2:45" x14ac:dyDescent="0.7">
      <c r="B18" s="11"/>
      <c r="T18" s="10" t="s">
        <v>11</v>
      </c>
      <c r="AB18" s="10" t="s">
        <v>12</v>
      </c>
      <c r="AS18" s="13"/>
    </row>
    <row r="19" spans="2:45" x14ac:dyDescent="0.7">
      <c r="B19" s="11"/>
      <c r="K19" s="10" t="s">
        <v>13</v>
      </c>
      <c r="S19" s="42" t="s">
        <v>3</v>
      </c>
      <c r="T19" s="42"/>
      <c r="U19" s="42"/>
      <c r="V19" s="42"/>
      <c r="W19" s="42"/>
      <c r="AB19" s="46" t="s">
        <v>3</v>
      </c>
      <c r="AC19" s="46"/>
      <c r="AD19" s="46"/>
      <c r="AE19" s="46"/>
      <c r="AS19" s="13"/>
    </row>
    <row r="20" spans="2:45" x14ac:dyDescent="0.7">
      <c r="B20" s="11"/>
      <c r="K20" s="10" t="s">
        <v>14</v>
      </c>
      <c r="S20" s="42" t="s">
        <v>3</v>
      </c>
      <c r="T20" s="42"/>
      <c r="U20" s="42"/>
      <c r="V20" s="42"/>
      <c r="W20" s="42"/>
      <c r="AB20" s="46" t="s">
        <v>3</v>
      </c>
      <c r="AC20" s="46"/>
      <c r="AD20" s="46"/>
      <c r="AE20" s="46"/>
      <c r="AS20" s="13"/>
    </row>
    <row r="21" spans="2:45" x14ac:dyDescent="0.7">
      <c r="B21" s="11"/>
      <c r="K21" s="10" t="s">
        <v>15</v>
      </c>
      <c r="P21" s="4"/>
      <c r="S21" s="47"/>
      <c r="T21" s="47"/>
      <c r="U21" s="47"/>
      <c r="V21" s="47"/>
      <c r="W21" s="47"/>
      <c r="AB21" s="48"/>
      <c r="AC21" s="48"/>
      <c r="AD21" s="48"/>
      <c r="AE21" s="48"/>
      <c r="AS21" s="13"/>
    </row>
    <row r="22" spans="2:45" x14ac:dyDescent="0.7">
      <c r="B22" s="11"/>
      <c r="K22" s="10" t="s">
        <v>16</v>
      </c>
      <c r="S22" s="42" t="s">
        <v>24</v>
      </c>
      <c r="T22" s="42"/>
      <c r="U22" s="42"/>
      <c r="V22" s="42"/>
      <c r="W22" s="42"/>
      <c r="AB22" s="46" t="s">
        <v>24</v>
      </c>
      <c r="AC22" s="46"/>
      <c r="AD22" s="46"/>
      <c r="AE22" s="46"/>
      <c r="AS22" s="13"/>
    </row>
    <row r="23" spans="2:45" x14ac:dyDescent="0.7">
      <c r="B23" s="11"/>
      <c r="AS23" s="13"/>
    </row>
    <row r="24" spans="2:45" x14ac:dyDescent="0.7">
      <c r="B24" s="11"/>
      <c r="AS24" s="13"/>
    </row>
    <row r="25" spans="2:45" x14ac:dyDescent="0.7">
      <c r="B25" s="11"/>
      <c r="J25" s="10" t="s">
        <v>17</v>
      </c>
      <c r="AS25" s="13"/>
    </row>
    <row r="26" spans="2:45" x14ac:dyDescent="0.7">
      <c r="B26" s="11"/>
      <c r="L26" s="10" t="s">
        <v>18</v>
      </c>
      <c r="AS26" s="13"/>
    </row>
    <row r="27" spans="2:45" x14ac:dyDescent="0.7">
      <c r="B27" s="11"/>
      <c r="L27" s="10" t="s">
        <v>19</v>
      </c>
      <c r="AS27" s="13"/>
    </row>
    <row r="28" spans="2:45" x14ac:dyDescent="0.7">
      <c r="B28" s="11"/>
      <c r="L28" s="10" t="s">
        <v>20</v>
      </c>
      <c r="AS28" s="13"/>
    </row>
    <row r="29" spans="2:45" x14ac:dyDescent="0.7">
      <c r="B29" s="11"/>
      <c r="L29" s="10" t="s">
        <v>25</v>
      </c>
      <c r="AS29" s="13"/>
    </row>
    <row r="30" spans="2:45" x14ac:dyDescent="0.7">
      <c r="B30" s="11"/>
      <c r="L30" s="10" t="s">
        <v>23</v>
      </c>
      <c r="AS30" s="13"/>
    </row>
    <row r="31" spans="2:45" x14ac:dyDescent="0.7">
      <c r="B31" s="11"/>
      <c r="L31" s="10" t="s">
        <v>22</v>
      </c>
      <c r="AS31" s="13"/>
    </row>
    <row r="32" spans="2:45" ht="18" thickBot="1" x14ac:dyDescent="0.7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6"/>
    </row>
  </sheetData>
  <sheetProtection algorithmName="SHA-512" hashValue="SAlqbG05Fpz9+EODqys/iTg860h/OxrWQxJDn08c5Rb34KpSWuurDBh3pE98XZnJauzISqp5JdiCFhtvwbKFkw==" saltValue="fMWz6aBYVWCVBrtsil+Ing==" spinCount="100000" sheet="1" objects="1" scenarios="1"/>
  <mergeCells count="20">
    <mergeCell ref="S22:W22"/>
    <mergeCell ref="AB22:AE22"/>
    <mergeCell ref="Z16:AE16"/>
    <mergeCell ref="S19:W19"/>
    <mergeCell ref="AB19:AE19"/>
    <mergeCell ref="S20:W20"/>
    <mergeCell ref="AB20:AE20"/>
    <mergeCell ref="S21:W21"/>
    <mergeCell ref="AB21:AE21"/>
    <mergeCell ref="V9:AP9"/>
    <mergeCell ref="V10:Z10"/>
    <mergeCell ref="V11:Z11"/>
    <mergeCell ref="Z14:AE14"/>
    <mergeCell ref="Z15:AE15"/>
    <mergeCell ref="V8:W8"/>
    <mergeCell ref="B2:AS3"/>
    <mergeCell ref="F4:G4"/>
    <mergeCell ref="J4:K4"/>
    <mergeCell ref="AU4:AV4"/>
    <mergeCell ref="X7:Y7"/>
  </mergeCells>
  <phoneticPr fontId="3"/>
  <conditionalFormatting sqref="AB19:AE20 AB22:AE22">
    <cfRule type="expression" dxfId="1" priority="2">
      <formula>$Z$14&gt;1</formula>
    </cfRule>
  </conditionalFormatting>
  <conditionalFormatting sqref="AB21:AE21">
    <cfRule type="expression" dxfId="0" priority="1">
      <formula>$Z$14&gt;1</formula>
    </cfRule>
  </conditionalFormatting>
  <dataValidations count="2">
    <dataValidation type="list" allowBlank="1" showInputMessage="1" showErrorMessage="1" sqref="Z15" xr:uid="{CC68F735-3989-40FD-B42E-11151195E54F}">
      <formula1>"設置無し,設置有り"</formula1>
    </dataValidation>
    <dataValidation type="list" allowBlank="1" showInputMessage="1" showErrorMessage="1" sqref="Z16:AE16" xr:uid="{ACCFE47F-A281-4FE1-A68E-18E91B162A58}">
      <formula1>"40,50,75,100,150,200,250,300"</formula1>
    </dataValidation>
  </dataValidations>
  <pageMargins left="0.7" right="0.7" top="0.75" bottom="0.75" header="0.3" footer="0.3"/>
  <ignoredErrors>
    <ignoredError sqref="V9:V10 F4 J4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5449-802D-46E3-9AEE-ECEFE793A462}">
  <dimension ref="B2:AW46"/>
  <sheetViews>
    <sheetView view="pageBreakPreview" zoomScaleNormal="130" zoomScaleSheetLayoutView="100" workbookViewId="0">
      <selection activeCell="B6" sqref="B6:AP6"/>
    </sheetView>
  </sheetViews>
  <sheetFormatPr defaultRowHeight="15" x14ac:dyDescent="0.45"/>
  <cols>
    <col min="1" max="2" width="1.875" style="18" customWidth="1"/>
    <col min="3" max="44" width="1.875" style="19" customWidth="1"/>
    <col min="45" max="16384" width="9" style="18"/>
  </cols>
  <sheetData>
    <row r="2" spans="2:44" x14ac:dyDescent="0.45">
      <c r="D2" s="53">
        <f>'入力フォーム(1)'!V9</f>
        <v>0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19" t="s">
        <v>41</v>
      </c>
      <c r="X2" s="18"/>
    </row>
    <row r="6" spans="2:44" ht="18.75" x14ac:dyDescent="0.55000000000000004">
      <c r="B6" s="67" t="s">
        <v>26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21"/>
      <c r="AR6" s="21"/>
    </row>
    <row r="7" spans="2:44" ht="18.75" x14ac:dyDescent="0.55000000000000004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2:44" x14ac:dyDescent="0.45">
      <c r="L8" s="22" t="s">
        <v>51</v>
      </c>
      <c r="P8" s="23"/>
    </row>
    <row r="9" spans="2:44" x14ac:dyDescent="0.45">
      <c r="L9" s="22" t="s">
        <v>52</v>
      </c>
    </row>
    <row r="11" spans="2:44" ht="17.649999999999999" x14ac:dyDescent="0.45">
      <c r="J11" s="24" t="s">
        <v>17</v>
      </c>
      <c r="M11" s="10"/>
    </row>
    <row r="12" spans="2:44" ht="17.649999999999999" x14ac:dyDescent="0.45">
      <c r="L12" s="10"/>
      <c r="M12" s="10" t="s">
        <v>18</v>
      </c>
    </row>
    <row r="13" spans="2:44" ht="17.649999999999999" x14ac:dyDescent="0.45">
      <c r="L13" s="10"/>
      <c r="M13" s="10" t="s">
        <v>19</v>
      </c>
    </row>
    <row r="14" spans="2:44" ht="17.649999999999999" x14ac:dyDescent="0.45">
      <c r="L14" s="10"/>
      <c r="M14" s="10" t="s">
        <v>20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spans="2:44" ht="17.649999999999999" x14ac:dyDescent="0.45">
      <c r="L15" s="10"/>
      <c r="M15" s="10" t="s">
        <v>25</v>
      </c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spans="2:44" ht="17.649999999999999" x14ac:dyDescent="0.45">
      <c r="K16" s="25"/>
      <c r="L16" s="10"/>
      <c r="M16" s="10" t="s">
        <v>23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spans="3:44" ht="17.649999999999999" x14ac:dyDescent="0.45">
      <c r="L17" s="10"/>
      <c r="M17" s="10" t="s">
        <v>22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spans="3:44" x14ac:dyDescent="0.45">
      <c r="M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21" spans="3:44" x14ac:dyDescent="0.45">
      <c r="C21" s="54" t="s">
        <v>27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</row>
    <row r="22" spans="3:44" x14ac:dyDescent="0.4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4" spans="3:44" x14ac:dyDescent="0.45">
      <c r="C24" s="55" t="s">
        <v>28</v>
      </c>
      <c r="D24" s="56"/>
      <c r="E24" s="56"/>
      <c r="F24" s="56"/>
      <c r="G24" s="57"/>
      <c r="H24" s="58">
        <f>'入力フォーム(1)'!V10</f>
        <v>0</v>
      </c>
      <c r="I24" s="59"/>
      <c r="J24" s="60"/>
      <c r="AC24" s="27"/>
      <c r="AD24" s="27"/>
      <c r="AE24" s="27"/>
      <c r="AF24" s="27"/>
      <c r="AG24" s="28"/>
      <c r="AH24" s="28"/>
      <c r="AI24" s="28"/>
      <c r="AJ24" s="28"/>
      <c r="AK24" s="28"/>
      <c r="AL24" s="28"/>
      <c r="AM24" s="28"/>
      <c r="AN24" s="28"/>
      <c r="AO24" s="28"/>
      <c r="AP24" s="22"/>
      <c r="AQ24" s="18"/>
      <c r="AR24" s="18"/>
    </row>
    <row r="25" spans="3:44" x14ac:dyDescent="0.45">
      <c r="C25" s="55" t="s">
        <v>29</v>
      </c>
      <c r="D25" s="56"/>
      <c r="E25" s="56"/>
      <c r="F25" s="56"/>
      <c r="G25" s="57"/>
      <c r="H25" s="109">
        <f>'入力フォーム(1)'!V9</f>
        <v>0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1"/>
      <c r="AP25" s="18"/>
      <c r="AQ25" s="18"/>
      <c r="AR25" s="18"/>
    </row>
    <row r="26" spans="3:44" ht="23.25" customHeight="1" x14ac:dyDescent="0.45">
      <c r="C26" s="61" t="s">
        <v>50</v>
      </c>
      <c r="D26" s="62"/>
      <c r="E26" s="62"/>
      <c r="F26" s="63" t="s">
        <v>30</v>
      </c>
      <c r="G26" s="64"/>
      <c r="H26" s="64"/>
      <c r="I26" s="65"/>
      <c r="J26" s="63" t="s">
        <v>31</v>
      </c>
      <c r="K26" s="64"/>
      <c r="L26" s="64"/>
      <c r="M26" s="65"/>
      <c r="N26" s="63" t="s">
        <v>32</v>
      </c>
      <c r="O26" s="64"/>
      <c r="P26" s="64"/>
      <c r="Q26" s="65"/>
      <c r="R26" s="61" t="s">
        <v>33</v>
      </c>
      <c r="S26" s="62"/>
      <c r="T26" s="62"/>
      <c r="U26" s="66"/>
      <c r="V26" s="63" t="s">
        <v>34</v>
      </c>
      <c r="W26" s="77"/>
      <c r="X26" s="77"/>
      <c r="Y26" s="77"/>
      <c r="Z26" s="77"/>
      <c r="AA26" s="63" t="s">
        <v>35</v>
      </c>
      <c r="AB26" s="77"/>
      <c r="AC26" s="77"/>
      <c r="AD26" s="77"/>
      <c r="AE26" s="77"/>
      <c r="AF26" s="52" t="s">
        <v>36</v>
      </c>
      <c r="AG26" s="52"/>
      <c r="AH26" s="52"/>
      <c r="AI26" s="52"/>
      <c r="AJ26" s="61" t="s">
        <v>56</v>
      </c>
      <c r="AK26" s="62"/>
      <c r="AL26" s="62"/>
      <c r="AM26" s="62"/>
      <c r="AN26" s="62"/>
      <c r="AO26" s="66"/>
      <c r="AP26" s="18"/>
      <c r="AQ26" s="18"/>
      <c r="AR26" s="18"/>
    </row>
    <row r="27" spans="3:44" s="29" customFormat="1" x14ac:dyDescent="0.7">
      <c r="C27" s="68">
        <f>'入力フォーム(1)'!V11</f>
        <v>0</v>
      </c>
      <c r="D27" s="69"/>
      <c r="E27" s="70"/>
      <c r="F27" s="74" t="s">
        <v>37</v>
      </c>
      <c r="G27" s="75"/>
      <c r="H27" s="75"/>
      <c r="I27" s="76"/>
      <c r="J27" s="74" t="s">
        <v>37</v>
      </c>
      <c r="K27" s="75"/>
      <c r="L27" s="75"/>
      <c r="M27" s="76"/>
      <c r="N27" s="74" t="s">
        <v>37</v>
      </c>
      <c r="O27" s="75"/>
      <c r="P27" s="75"/>
      <c r="Q27" s="76"/>
      <c r="R27" s="74" t="s">
        <v>37</v>
      </c>
      <c r="S27" s="75"/>
      <c r="T27" s="75"/>
      <c r="U27" s="76"/>
      <c r="V27" s="74" t="s">
        <v>38</v>
      </c>
      <c r="W27" s="75"/>
      <c r="X27" s="75"/>
      <c r="Y27" s="75"/>
      <c r="Z27" s="75"/>
      <c r="AA27" s="74" t="s">
        <v>38</v>
      </c>
      <c r="AB27" s="75"/>
      <c r="AC27" s="75"/>
      <c r="AD27" s="75"/>
      <c r="AE27" s="75"/>
      <c r="AF27" s="85" t="s">
        <v>38</v>
      </c>
      <c r="AG27" s="85"/>
      <c r="AH27" s="85"/>
      <c r="AI27" s="85"/>
      <c r="AJ27" s="74" t="s">
        <v>38</v>
      </c>
      <c r="AK27" s="75"/>
      <c r="AL27" s="75"/>
      <c r="AM27" s="75"/>
      <c r="AN27" s="75"/>
      <c r="AO27" s="76"/>
    </row>
    <row r="28" spans="3:44" ht="16.5" customHeight="1" x14ac:dyDescent="0.65">
      <c r="C28" s="71"/>
      <c r="D28" s="72"/>
      <c r="E28" s="73"/>
      <c r="F28" s="81">
        <f>'入力フォーム(1)'!S21</f>
        <v>0</v>
      </c>
      <c r="G28" s="82"/>
      <c r="H28" s="82"/>
      <c r="I28" s="83"/>
      <c r="J28" s="81">
        <f>'入力フォーム(1)'!Z14*'入力フォーム(1)'!V8</f>
        <v>0</v>
      </c>
      <c r="K28" s="82"/>
      <c r="L28" s="82"/>
      <c r="M28" s="83"/>
      <c r="N28" s="81" t="b">
        <f>IF(AND('入力フォーム(1)'!$Z$14=1,F28&lt;J28),0,IF(AND('入力フォーム(1)'!$Z$14=1,F28&gt;J28),$F$28-$J$28,IF('入力フォーム(1)'!$Z$14&gt;1,'入力フォーム(1)'!AB21)))</f>
        <v>0</v>
      </c>
      <c r="O28" s="82"/>
      <c r="P28" s="82"/>
      <c r="Q28" s="83"/>
      <c r="R28" s="78">
        <f>N28+J28</f>
        <v>0</v>
      </c>
      <c r="S28" s="79"/>
      <c r="T28" s="79"/>
      <c r="U28" s="80"/>
      <c r="V28" s="78">
        <f>ROUNDDOWN(J28*35,0)</f>
        <v>0</v>
      </c>
      <c r="W28" s="79"/>
      <c r="X28" s="79"/>
      <c r="Y28" s="79"/>
      <c r="Z28" s="80"/>
      <c r="AA28" s="78">
        <f>ROUNDDOWN(N28*70,0)</f>
        <v>0</v>
      </c>
      <c r="AB28" s="79"/>
      <c r="AC28" s="79"/>
      <c r="AD28" s="79"/>
      <c r="AE28" s="80"/>
      <c r="AF28" s="84">
        <f>IF('入力フォーム(1)'!Z16=0, 0, IF('入力フォーム(1)'!Z16&lt;=40, 400, IF('入力フォーム(1)'!Z16&lt;=100, 1500, IF('入力フォーム(1)'!Z16&lt;=150, 3400, IF('入力フォーム(1)'!Z16&lt;=250, 3800, IF('入力フォーム(1)'!Z16&lt;=350, 5000))))))+IF('入力フォーム(1)'!Z15="設置無し", 0, IF('入力フォーム(1)'!Z15="設置有り", 4600))</f>
        <v>0</v>
      </c>
      <c r="AG28" s="84"/>
      <c r="AH28" s="84"/>
      <c r="AI28" s="84"/>
      <c r="AJ28" s="78">
        <f>SUM(V28:AH28)</f>
        <v>0</v>
      </c>
      <c r="AK28" s="79"/>
      <c r="AL28" s="79"/>
      <c r="AM28" s="79"/>
      <c r="AN28" s="79"/>
      <c r="AO28" s="80"/>
      <c r="AP28" s="18"/>
      <c r="AQ28" s="18"/>
      <c r="AR28" s="18"/>
    </row>
    <row r="29" spans="3:44" x14ac:dyDescent="0.7">
      <c r="C29" s="68">
        <f>'入力フォーム(2)'!V11</f>
        <v>0</v>
      </c>
      <c r="D29" s="69"/>
      <c r="E29" s="70"/>
      <c r="F29" s="74" t="s">
        <v>37</v>
      </c>
      <c r="G29" s="75"/>
      <c r="H29" s="75"/>
      <c r="I29" s="76"/>
      <c r="J29" s="74" t="s">
        <v>37</v>
      </c>
      <c r="K29" s="75"/>
      <c r="L29" s="75"/>
      <c r="M29" s="76"/>
      <c r="N29" s="74" t="s">
        <v>37</v>
      </c>
      <c r="O29" s="75"/>
      <c r="P29" s="75"/>
      <c r="Q29" s="76"/>
      <c r="R29" s="74" t="s">
        <v>37</v>
      </c>
      <c r="S29" s="75"/>
      <c r="T29" s="75"/>
      <c r="U29" s="76"/>
      <c r="V29" s="74" t="s">
        <v>38</v>
      </c>
      <c r="W29" s="75"/>
      <c r="X29" s="75"/>
      <c r="Y29" s="75"/>
      <c r="Z29" s="75"/>
      <c r="AA29" s="74" t="s">
        <v>38</v>
      </c>
      <c r="AB29" s="75"/>
      <c r="AC29" s="75"/>
      <c r="AD29" s="75"/>
      <c r="AE29" s="75"/>
      <c r="AF29" s="85" t="s">
        <v>38</v>
      </c>
      <c r="AG29" s="85"/>
      <c r="AH29" s="85"/>
      <c r="AI29" s="85"/>
      <c r="AJ29" s="74" t="s">
        <v>38</v>
      </c>
      <c r="AK29" s="75"/>
      <c r="AL29" s="75"/>
      <c r="AM29" s="75"/>
      <c r="AN29" s="75"/>
      <c r="AO29" s="76"/>
      <c r="AP29" s="18"/>
      <c r="AQ29" s="18"/>
      <c r="AR29" s="18"/>
    </row>
    <row r="30" spans="3:44" x14ac:dyDescent="0.65">
      <c r="C30" s="71"/>
      <c r="D30" s="72"/>
      <c r="E30" s="73"/>
      <c r="F30" s="81">
        <f>'入力フォーム(2)'!S21</f>
        <v>0</v>
      </c>
      <c r="G30" s="82"/>
      <c r="H30" s="82"/>
      <c r="I30" s="83"/>
      <c r="J30" s="81">
        <f>'入力フォーム(2)'!Z14*'入力フォーム(2)'!V8</f>
        <v>0</v>
      </c>
      <c r="K30" s="82"/>
      <c r="L30" s="82"/>
      <c r="M30" s="83"/>
      <c r="N30" s="81" t="b">
        <f>IF(AND('入力フォーム(2)'!$Z$14=1,F30&lt;J30),0,IF(AND('入力フォーム(2)'!$Z$14=1,F30&gt;J30),$F$30-$J$30,IF('入力フォーム(2)'!$Z$14&gt;1,'入力フォーム(2)'!AB21)))</f>
        <v>0</v>
      </c>
      <c r="O30" s="82"/>
      <c r="P30" s="82"/>
      <c r="Q30" s="83"/>
      <c r="R30" s="78">
        <f>N30+J30</f>
        <v>0</v>
      </c>
      <c r="S30" s="79"/>
      <c r="T30" s="79"/>
      <c r="U30" s="80"/>
      <c r="V30" s="78">
        <f>ROUNDDOWN(J30*35,0)</f>
        <v>0</v>
      </c>
      <c r="W30" s="79"/>
      <c r="X30" s="79"/>
      <c r="Y30" s="79"/>
      <c r="Z30" s="80"/>
      <c r="AA30" s="78">
        <f>ROUNDDOWN(N30*70,0)</f>
        <v>0</v>
      </c>
      <c r="AB30" s="79"/>
      <c r="AC30" s="79"/>
      <c r="AD30" s="79"/>
      <c r="AE30" s="80"/>
      <c r="AF30" s="84">
        <f>IF('入力フォーム(2)'!Z16=0, 0, IF('入力フォーム(2)'!Z16&lt;=40, 400, IF('入力フォーム(2)'!Z16&lt;=100, 1500, IF('入力フォーム(2)'!Z16&lt;=150, 3400, IF('入力フォーム(2)'!Z16&lt;=250, 3800, IF('入力フォーム(2)'!Z16&lt;=350, 5000))))))+IF('入力フォーム(2)'!Z15="設置無し", 0, IF('入力フォーム(2)'!Z15="設置有り", 4600))</f>
        <v>0</v>
      </c>
      <c r="AG30" s="84"/>
      <c r="AH30" s="84"/>
      <c r="AI30" s="84"/>
      <c r="AJ30" s="78">
        <f>SUM(V30:AH30)</f>
        <v>0</v>
      </c>
      <c r="AK30" s="79"/>
      <c r="AL30" s="79"/>
      <c r="AM30" s="79"/>
      <c r="AN30" s="79"/>
      <c r="AO30" s="80"/>
      <c r="AP30" s="18"/>
      <c r="AQ30" s="18"/>
      <c r="AR30" s="18"/>
    </row>
    <row r="31" spans="3:44" x14ac:dyDescent="0.7">
      <c r="C31" s="68">
        <f>'入力フォーム(3)'!V11</f>
        <v>0</v>
      </c>
      <c r="D31" s="69"/>
      <c r="E31" s="70"/>
      <c r="F31" s="74" t="s">
        <v>37</v>
      </c>
      <c r="G31" s="75"/>
      <c r="H31" s="75"/>
      <c r="I31" s="76"/>
      <c r="J31" s="74" t="s">
        <v>37</v>
      </c>
      <c r="K31" s="75"/>
      <c r="L31" s="75"/>
      <c r="M31" s="76"/>
      <c r="N31" s="74" t="s">
        <v>37</v>
      </c>
      <c r="O31" s="75"/>
      <c r="P31" s="75"/>
      <c r="Q31" s="76"/>
      <c r="R31" s="74" t="s">
        <v>37</v>
      </c>
      <c r="S31" s="75"/>
      <c r="T31" s="75"/>
      <c r="U31" s="76"/>
      <c r="V31" s="74" t="s">
        <v>38</v>
      </c>
      <c r="W31" s="75"/>
      <c r="X31" s="75"/>
      <c r="Y31" s="75"/>
      <c r="Z31" s="75"/>
      <c r="AA31" s="74" t="s">
        <v>38</v>
      </c>
      <c r="AB31" s="75"/>
      <c r="AC31" s="75"/>
      <c r="AD31" s="75"/>
      <c r="AE31" s="75"/>
      <c r="AF31" s="85" t="s">
        <v>38</v>
      </c>
      <c r="AG31" s="85"/>
      <c r="AH31" s="85"/>
      <c r="AI31" s="85"/>
      <c r="AJ31" s="74" t="s">
        <v>38</v>
      </c>
      <c r="AK31" s="75"/>
      <c r="AL31" s="75"/>
      <c r="AM31" s="75"/>
      <c r="AN31" s="75"/>
      <c r="AO31" s="76"/>
      <c r="AP31" s="18"/>
      <c r="AQ31" s="18"/>
      <c r="AR31" s="18"/>
    </row>
    <row r="32" spans="3:44" x14ac:dyDescent="0.65">
      <c r="C32" s="71"/>
      <c r="D32" s="72"/>
      <c r="E32" s="73"/>
      <c r="F32" s="81">
        <f>'入力フォーム(3)'!S21</f>
        <v>0</v>
      </c>
      <c r="G32" s="82"/>
      <c r="H32" s="82"/>
      <c r="I32" s="83"/>
      <c r="J32" s="81">
        <f>'入力フォーム(3)'!Z14*'入力フォーム(3)'!V8</f>
        <v>0</v>
      </c>
      <c r="K32" s="82"/>
      <c r="L32" s="82"/>
      <c r="M32" s="83"/>
      <c r="N32" s="81" t="b">
        <f>IF(AND('入力フォーム(3)'!$Z$14=1,F32&lt;J32),0,IF(AND('入力フォーム(3)'!$Z$14=1,F32&gt;J32),$F$32-$J$32,IF('入力フォーム(3)'!$Z$14&gt;1,'入力フォーム(3)'!AB21)))</f>
        <v>0</v>
      </c>
      <c r="O32" s="82"/>
      <c r="P32" s="82"/>
      <c r="Q32" s="83"/>
      <c r="R32" s="78">
        <f>N32+J32</f>
        <v>0</v>
      </c>
      <c r="S32" s="79"/>
      <c r="T32" s="79"/>
      <c r="U32" s="80"/>
      <c r="V32" s="78">
        <f>ROUNDDOWN(J32*35,0)</f>
        <v>0</v>
      </c>
      <c r="W32" s="79"/>
      <c r="X32" s="79"/>
      <c r="Y32" s="79"/>
      <c r="Z32" s="80"/>
      <c r="AA32" s="78">
        <f>ROUNDDOWN(N32*70,0)</f>
        <v>0</v>
      </c>
      <c r="AB32" s="79"/>
      <c r="AC32" s="79"/>
      <c r="AD32" s="79"/>
      <c r="AE32" s="80"/>
      <c r="AF32" s="84">
        <f>IF('入力フォーム(3)'!Z16=0, 0, IF('入力フォーム(3)'!Z16&lt;=40, 400, IF('入力フォーム(3)'!Z16&lt;=100, 1500, IF('入力フォーム(3)'!Z16&lt;=150, 3400, IF('入力フォーム(3)'!Z16&lt;=250, 3800, IF('入力フォーム(3)'!Z16&lt;=350, 5000))))))+IF('入力フォーム(3)'!Z15="設置無し", 0, IF('入力フォーム(3)'!Z15="設置有り", 4600))</f>
        <v>0</v>
      </c>
      <c r="AG32" s="84"/>
      <c r="AH32" s="84"/>
      <c r="AI32" s="84"/>
      <c r="AJ32" s="78">
        <f>SUM(V32:AH32)</f>
        <v>0</v>
      </c>
      <c r="AK32" s="79"/>
      <c r="AL32" s="79"/>
      <c r="AM32" s="79"/>
      <c r="AN32" s="79"/>
      <c r="AO32" s="80"/>
      <c r="AP32" s="18"/>
      <c r="AQ32" s="18"/>
      <c r="AR32" s="18"/>
    </row>
    <row r="33" spans="3:49" x14ac:dyDescent="0.7">
      <c r="C33" s="68">
        <f>'入力フォーム(4)'!V11</f>
        <v>0</v>
      </c>
      <c r="D33" s="69"/>
      <c r="E33" s="70"/>
      <c r="F33" s="74" t="s">
        <v>37</v>
      </c>
      <c r="G33" s="75"/>
      <c r="H33" s="75"/>
      <c r="I33" s="76"/>
      <c r="J33" s="74" t="s">
        <v>37</v>
      </c>
      <c r="K33" s="75"/>
      <c r="L33" s="75"/>
      <c r="M33" s="76"/>
      <c r="N33" s="74" t="s">
        <v>37</v>
      </c>
      <c r="O33" s="75"/>
      <c r="P33" s="75"/>
      <c r="Q33" s="76"/>
      <c r="R33" s="74" t="s">
        <v>37</v>
      </c>
      <c r="S33" s="75"/>
      <c r="T33" s="75"/>
      <c r="U33" s="76"/>
      <c r="V33" s="74" t="s">
        <v>38</v>
      </c>
      <c r="W33" s="75"/>
      <c r="X33" s="75"/>
      <c r="Y33" s="75"/>
      <c r="Z33" s="75"/>
      <c r="AA33" s="74" t="s">
        <v>38</v>
      </c>
      <c r="AB33" s="75"/>
      <c r="AC33" s="75"/>
      <c r="AD33" s="75"/>
      <c r="AE33" s="75"/>
      <c r="AF33" s="85" t="s">
        <v>38</v>
      </c>
      <c r="AG33" s="85"/>
      <c r="AH33" s="85"/>
      <c r="AI33" s="85"/>
      <c r="AJ33" s="74" t="s">
        <v>38</v>
      </c>
      <c r="AK33" s="75"/>
      <c r="AL33" s="75"/>
      <c r="AM33" s="75"/>
      <c r="AN33" s="75"/>
      <c r="AO33" s="76"/>
      <c r="AP33" s="18"/>
      <c r="AQ33" s="18"/>
      <c r="AR33" s="18"/>
    </row>
    <row r="34" spans="3:49" x14ac:dyDescent="0.65">
      <c r="C34" s="71"/>
      <c r="D34" s="72"/>
      <c r="E34" s="73"/>
      <c r="F34" s="81">
        <f>'入力フォーム(4)'!S21</f>
        <v>0</v>
      </c>
      <c r="G34" s="82"/>
      <c r="H34" s="82"/>
      <c r="I34" s="83"/>
      <c r="J34" s="81">
        <f>'入力フォーム(4)'!Z14*'入力フォーム(4)'!V8</f>
        <v>0</v>
      </c>
      <c r="K34" s="82"/>
      <c r="L34" s="82"/>
      <c r="M34" s="83"/>
      <c r="N34" s="81" t="b">
        <f>IF(AND('入力フォーム(4)'!$Z$14=1,F34&lt;J34),0,IF(AND('入力フォーム(4)'!$Z$14=1,F34&gt;J34),$F$34-$J$34,IF('入力フォーム(4)'!$Z$14&gt;1,'入力フォーム(4)'!AB21)))</f>
        <v>0</v>
      </c>
      <c r="O34" s="82"/>
      <c r="P34" s="82"/>
      <c r="Q34" s="83"/>
      <c r="R34" s="78">
        <f>N34+J34</f>
        <v>0</v>
      </c>
      <c r="S34" s="79"/>
      <c r="T34" s="79"/>
      <c r="U34" s="80"/>
      <c r="V34" s="78">
        <f>ROUNDDOWN(J34*35,0)</f>
        <v>0</v>
      </c>
      <c r="W34" s="79"/>
      <c r="X34" s="79"/>
      <c r="Y34" s="79"/>
      <c r="Z34" s="80"/>
      <c r="AA34" s="78">
        <f>ROUNDDOWN(N34*70,0)</f>
        <v>0</v>
      </c>
      <c r="AB34" s="79"/>
      <c r="AC34" s="79"/>
      <c r="AD34" s="79"/>
      <c r="AE34" s="80"/>
      <c r="AF34" s="84">
        <f>IF('入力フォーム(4)'!Z16=0, 0, IF('入力フォーム(4)'!Z16&lt;=40, 400, IF('入力フォーム(4)'!Z16&lt;=100, 1500, IF('入力フォーム(4)'!Z16&lt;=150, 3400, IF('入力フォーム(4)'!Z16&lt;=250, 3800, IF('入力フォーム(4)'!Z16&lt;=350, 5000))))))+IF('入力フォーム(4)'!Z15="設置無し", 0, IF('入力フォーム(4)'!Z15="設置有り", 4600))</f>
        <v>0</v>
      </c>
      <c r="AG34" s="84"/>
      <c r="AH34" s="84"/>
      <c r="AI34" s="84"/>
      <c r="AJ34" s="78">
        <f>SUM(V34:AH34)</f>
        <v>0</v>
      </c>
      <c r="AK34" s="79"/>
      <c r="AL34" s="79"/>
      <c r="AM34" s="79"/>
      <c r="AN34" s="79"/>
      <c r="AO34" s="80"/>
      <c r="AP34" s="18"/>
      <c r="AQ34" s="18"/>
      <c r="AR34" s="18"/>
    </row>
    <row r="35" spans="3:49" x14ac:dyDescent="0.7">
      <c r="C35" s="68">
        <f>'入力フォーム(5)'!V11</f>
        <v>0</v>
      </c>
      <c r="D35" s="69"/>
      <c r="E35" s="70"/>
      <c r="F35" s="74" t="s">
        <v>37</v>
      </c>
      <c r="G35" s="75"/>
      <c r="H35" s="75"/>
      <c r="I35" s="76"/>
      <c r="J35" s="74" t="s">
        <v>37</v>
      </c>
      <c r="K35" s="75"/>
      <c r="L35" s="75"/>
      <c r="M35" s="76"/>
      <c r="N35" s="74" t="s">
        <v>37</v>
      </c>
      <c r="O35" s="75"/>
      <c r="P35" s="75"/>
      <c r="Q35" s="76"/>
      <c r="R35" s="74" t="s">
        <v>37</v>
      </c>
      <c r="S35" s="75"/>
      <c r="T35" s="75"/>
      <c r="U35" s="76"/>
      <c r="V35" s="74" t="s">
        <v>38</v>
      </c>
      <c r="W35" s="75"/>
      <c r="X35" s="75"/>
      <c r="Y35" s="75"/>
      <c r="Z35" s="75"/>
      <c r="AA35" s="74" t="s">
        <v>38</v>
      </c>
      <c r="AB35" s="75"/>
      <c r="AC35" s="75"/>
      <c r="AD35" s="75"/>
      <c r="AE35" s="75"/>
      <c r="AF35" s="85" t="s">
        <v>38</v>
      </c>
      <c r="AG35" s="85"/>
      <c r="AH35" s="85"/>
      <c r="AI35" s="85"/>
      <c r="AJ35" s="74" t="s">
        <v>38</v>
      </c>
      <c r="AK35" s="75"/>
      <c r="AL35" s="75"/>
      <c r="AM35" s="75"/>
      <c r="AN35" s="75"/>
      <c r="AO35" s="76"/>
      <c r="AP35" s="18"/>
      <c r="AQ35" s="18"/>
      <c r="AR35" s="18"/>
    </row>
    <row r="36" spans="3:49" x14ac:dyDescent="0.65">
      <c r="C36" s="71"/>
      <c r="D36" s="72"/>
      <c r="E36" s="73"/>
      <c r="F36" s="81">
        <f>'入力フォーム(5)'!S21</f>
        <v>0</v>
      </c>
      <c r="G36" s="82"/>
      <c r="H36" s="82"/>
      <c r="I36" s="83"/>
      <c r="J36" s="81">
        <f>'入力フォーム(5)'!Z14*'入力フォーム(5)'!V8</f>
        <v>0</v>
      </c>
      <c r="K36" s="82"/>
      <c r="L36" s="82"/>
      <c r="M36" s="83"/>
      <c r="N36" s="81" t="b">
        <f>IF(AND('入力フォーム(5)'!$Z$14=1,F36&lt;J36),0,IF(AND('入力フォーム(5)'!$Z$14=1,F36&gt;J36),$F$36-$J$36,IF('入力フォーム(5)'!$Z$14&gt;1,'入力フォーム(5)'!AB21)))</f>
        <v>0</v>
      </c>
      <c r="O36" s="82"/>
      <c r="P36" s="82"/>
      <c r="Q36" s="83"/>
      <c r="R36" s="78">
        <f>N36+J36</f>
        <v>0</v>
      </c>
      <c r="S36" s="79"/>
      <c r="T36" s="79"/>
      <c r="U36" s="80"/>
      <c r="V36" s="78">
        <f>ROUNDDOWN(J36*35,0)</f>
        <v>0</v>
      </c>
      <c r="W36" s="79"/>
      <c r="X36" s="79"/>
      <c r="Y36" s="79"/>
      <c r="Z36" s="80"/>
      <c r="AA36" s="78">
        <f>ROUNDDOWN(N36*70,0)</f>
        <v>0</v>
      </c>
      <c r="AB36" s="79"/>
      <c r="AC36" s="79"/>
      <c r="AD36" s="79"/>
      <c r="AE36" s="80"/>
      <c r="AF36" s="84">
        <f>IF('入力フォーム(5)'!Z16=0, 0, IF('入力フォーム(5)'!Z16&lt;=40, 400, IF('入力フォーム(5)'!Z16&lt;=100, 1500, IF('入力フォーム(5)'!Z16&lt;=150, 3400, IF('入力フォーム(5)'!Z16&lt;=250, 3800, IF('入力フォーム(5)'!Z16&lt;=350, 5000))))))+IF('入力フォーム(5)'!Z15="設置無し", 0, IF('入力フォーム(5)'!Z15="設置有り", 4600))</f>
        <v>0</v>
      </c>
      <c r="AG36" s="84"/>
      <c r="AH36" s="84"/>
      <c r="AI36" s="84"/>
      <c r="AJ36" s="78">
        <f>SUM(V36:AH36)</f>
        <v>0</v>
      </c>
      <c r="AK36" s="79"/>
      <c r="AL36" s="79"/>
      <c r="AM36" s="79"/>
      <c r="AN36" s="79"/>
      <c r="AO36" s="80"/>
      <c r="AP36" s="18"/>
      <c r="AQ36" s="18"/>
      <c r="AR36" s="18"/>
    </row>
    <row r="37" spans="3:49" x14ac:dyDescent="0.7">
      <c r="C37" s="115" t="s">
        <v>39</v>
      </c>
      <c r="D37" s="116"/>
      <c r="E37" s="117"/>
      <c r="F37" s="86" t="s">
        <v>37</v>
      </c>
      <c r="G37" s="87"/>
      <c r="H37" s="87"/>
      <c r="I37" s="88"/>
      <c r="J37" s="86" t="s">
        <v>37</v>
      </c>
      <c r="K37" s="87"/>
      <c r="L37" s="87"/>
      <c r="M37" s="88"/>
      <c r="N37" s="86" t="s">
        <v>37</v>
      </c>
      <c r="O37" s="87"/>
      <c r="P37" s="87"/>
      <c r="Q37" s="88"/>
      <c r="R37" s="86" t="s">
        <v>37</v>
      </c>
      <c r="S37" s="87"/>
      <c r="T37" s="87"/>
      <c r="U37" s="88"/>
      <c r="V37" s="86" t="s">
        <v>38</v>
      </c>
      <c r="W37" s="87"/>
      <c r="X37" s="87"/>
      <c r="Y37" s="87"/>
      <c r="Z37" s="87"/>
      <c r="AA37" s="86" t="s">
        <v>38</v>
      </c>
      <c r="AB37" s="87"/>
      <c r="AC37" s="87"/>
      <c r="AD37" s="87"/>
      <c r="AE37" s="88"/>
      <c r="AF37" s="90" t="s">
        <v>38</v>
      </c>
      <c r="AG37" s="90"/>
      <c r="AH37" s="90"/>
      <c r="AI37" s="90"/>
      <c r="AJ37" s="86" t="s">
        <v>38</v>
      </c>
      <c r="AK37" s="87"/>
      <c r="AL37" s="87"/>
      <c r="AM37" s="87"/>
      <c r="AN37" s="87"/>
      <c r="AO37" s="88"/>
      <c r="AP37" s="30"/>
      <c r="AQ37" s="30"/>
      <c r="AR37" s="30"/>
    </row>
    <row r="38" spans="3:49" x14ac:dyDescent="0.35">
      <c r="C38" s="118"/>
      <c r="D38" s="119"/>
      <c r="E38" s="120"/>
      <c r="F38" s="91">
        <f>SUM(F28:I36)</f>
        <v>0</v>
      </c>
      <c r="G38" s="92"/>
      <c r="H38" s="92"/>
      <c r="I38" s="93"/>
      <c r="J38" s="91">
        <f>SUM(J28:M36)</f>
        <v>0</v>
      </c>
      <c r="K38" s="92"/>
      <c r="L38" s="92"/>
      <c r="M38" s="93"/>
      <c r="N38" s="91">
        <f>SUM(N28:Q36)</f>
        <v>0</v>
      </c>
      <c r="O38" s="92"/>
      <c r="P38" s="92"/>
      <c r="Q38" s="93"/>
      <c r="R38" s="91">
        <f>SUM(R28:U36)</f>
        <v>0</v>
      </c>
      <c r="S38" s="92"/>
      <c r="T38" s="92"/>
      <c r="U38" s="93"/>
      <c r="V38" s="91">
        <f>SUM(V28:Y36)</f>
        <v>0</v>
      </c>
      <c r="W38" s="92"/>
      <c r="X38" s="92"/>
      <c r="Y38" s="92"/>
      <c r="Z38" s="92"/>
      <c r="AA38" s="91">
        <f>SUM(AA28:AD36)</f>
        <v>0</v>
      </c>
      <c r="AB38" s="92"/>
      <c r="AC38" s="92"/>
      <c r="AD38" s="92"/>
      <c r="AE38" s="93"/>
      <c r="AF38" s="89">
        <f>SUM(AF28:AH36)</f>
        <v>0</v>
      </c>
      <c r="AG38" s="89"/>
      <c r="AH38" s="89"/>
      <c r="AI38" s="89"/>
      <c r="AJ38" s="91">
        <f>SUM(AJ28:AO36)</f>
        <v>0</v>
      </c>
      <c r="AK38" s="92"/>
      <c r="AL38" s="92"/>
      <c r="AM38" s="92"/>
      <c r="AN38" s="92"/>
      <c r="AO38" s="93"/>
      <c r="AP38" s="31"/>
      <c r="AQ38" s="31"/>
      <c r="AR38" s="31"/>
    </row>
    <row r="39" spans="3:49" ht="17.649999999999999" customHeight="1" x14ac:dyDescent="0.45">
      <c r="C39" s="32"/>
      <c r="D39" s="32"/>
      <c r="E39" s="32"/>
      <c r="F39" s="32"/>
      <c r="G39" s="32"/>
      <c r="H39" s="32"/>
      <c r="I39" s="32"/>
      <c r="J39" s="32"/>
      <c r="K39" s="32"/>
      <c r="L39" s="1"/>
      <c r="M39" s="1"/>
      <c r="N39" s="1"/>
      <c r="O39" s="1"/>
      <c r="P39" s="1"/>
      <c r="Q39" s="1"/>
      <c r="R39" s="7"/>
      <c r="S39" s="6"/>
      <c r="T39" s="6"/>
      <c r="U39" s="6"/>
      <c r="V39" s="6"/>
      <c r="W39" s="6"/>
      <c r="X39" s="6"/>
      <c r="Y39" s="6"/>
      <c r="Z39" s="6"/>
      <c r="AA39" s="97" t="s">
        <v>54</v>
      </c>
      <c r="AB39" s="98"/>
      <c r="AC39" s="98"/>
      <c r="AD39" s="98"/>
      <c r="AE39" s="98"/>
      <c r="AF39" s="98"/>
      <c r="AG39" s="98"/>
      <c r="AH39" s="98"/>
      <c r="AI39" s="98"/>
      <c r="AJ39" s="74" t="s">
        <v>38</v>
      </c>
      <c r="AK39" s="75"/>
      <c r="AL39" s="75"/>
      <c r="AM39" s="75"/>
      <c r="AN39" s="75"/>
      <c r="AO39" s="76"/>
      <c r="AP39" s="2"/>
      <c r="AQ39" s="1"/>
      <c r="AR39" s="1"/>
      <c r="AS39" s="1"/>
      <c r="AT39" s="1"/>
      <c r="AU39" s="31"/>
      <c r="AV39" s="31"/>
      <c r="AW39" s="31"/>
    </row>
    <row r="40" spans="3:49" x14ac:dyDescent="0.45">
      <c r="C40" s="23"/>
      <c r="D40" s="23"/>
      <c r="E40" s="23"/>
      <c r="F40" s="23"/>
      <c r="G40" s="23"/>
      <c r="H40" s="23"/>
      <c r="I40" s="23"/>
      <c r="J40" s="23"/>
      <c r="K40" s="23"/>
      <c r="L40" s="3"/>
      <c r="M40" s="3"/>
      <c r="N40" s="3"/>
      <c r="O40" s="3"/>
      <c r="P40" s="3"/>
      <c r="Q40" s="3"/>
      <c r="R40" s="8"/>
      <c r="S40" s="9"/>
      <c r="T40" s="9"/>
      <c r="U40" s="9"/>
      <c r="V40" s="9"/>
      <c r="W40" s="9"/>
      <c r="X40" s="9"/>
      <c r="Y40" s="9"/>
      <c r="Z40" s="9"/>
      <c r="AA40" s="100"/>
      <c r="AB40" s="101"/>
      <c r="AC40" s="101"/>
      <c r="AD40" s="101"/>
      <c r="AE40" s="101"/>
      <c r="AF40" s="101"/>
      <c r="AG40" s="101"/>
      <c r="AH40" s="101"/>
      <c r="AI40" s="101"/>
      <c r="AJ40" s="78">
        <f>SUM(AJ38)</f>
        <v>0</v>
      </c>
      <c r="AK40" s="79"/>
      <c r="AL40" s="79"/>
      <c r="AM40" s="79"/>
      <c r="AN40" s="79"/>
      <c r="AO40" s="80"/>
      <c r="AP40" s="3"/>
      <c r="AQ40" s="3"/>
      <c r="AR40" s="3"/>
      <c r="AS40" s="3"/>
      <c r="AT40" s="3"/>
      <c r="AU40" s="3"/>
      <c r="AV40" s="19"/>
      <c r="AW40" s="19"/>
    </row>
    <row r="41" spans="3:49" x14ac:dyDescent="0.45">
      <c r="C41" s="23"/>
      <c r="D41" s="23"/>
      <c r="E41" s="23"/>
      <c r="F41" s="23"/>
      <c r="G41" s="23"/>
      <c r="H41" s="23"/>
      <c r="I41" s="23"/>
      <c r="J41" s="23"/>
      <c r="K41" s="23"/>
      <c r="L41" s="3"/>
      <c r="M41" s="3"/>
      <c r="N41" s="3"/>
      <c r="O41" s="3"/>
      <c r="P41" s="3"/>
      <c r="Q41" s="3"/>
      <c r="R41" s="8"/>
      <c r="S41" s="5"/>
      <c r="T41" s="5"/>
      <c r="U41" s="5"/>
      <c r="V41" s="5"/>
      <c r="W41" s="5"/>
      <c r="X41" s="5"/>
      <c r="Y41" s="5"/>
      <c r="Z41" s="5"/>
      <c r="AA41" s="97" t="s">
        <v>55</v>
      </c>
      <c r="AB41" s="98"/>
      <c r="AC41" s="98"/>
      <c r="AD41" s="98"/>
      <c r="AE41" s="98"/>
      <c r="AF41" s="98"/>
      <c r="AG41" s="98"/>
      <c r="AH41" s="98"/>
      <c r="AI41" s="99"/>
      <c r="AJ41" s="74" t="s">
        <v>38</v>
      </c>
      <c r="AK41" s="75"/>
      <c r="AL41" s="75"/>
      <c r="AM41" s="75"/>
      <c r="AN41" s="75"/>
      <c r="AO41" s="76"/>
      <c r="AP41" s="3"/>
      <c r="AQ41" s="3"/>
      <c r="AR41" s="3"/>
      <c r="AS41" s="3"/>
      <c r="AT41" s="3"/>
      <c r="AU41" s="3"/>
      <c r="AV41" s="19"/>
      <c r="AW41" s="19"/>
    </row>
    <row r="42" spans="3:49" x14ac:dyDescent="0.45">
      <c r="C42" s="23"/>
      <c r="D42" s="23"/>
      <c r="E42" s="23"/>
      <c r="F42" s="23"/>
      <c r="G42" s="23"/>
      <c r="H42" s="23"/>
      <c r="I42" s="23"/>
      <c r="J42" s="23"/>
      <c r="K42" s="23"/>
      <c r="L42" s="3"/>
      <c r="M42" s="3"/>
      <c r="N42" s="3"/>
      <c r="O42" s="3"/>
      <c r="P42" s="3"/>
      <c r="Q42" s="3"/>
      <c r="R42" s="3"/>
      <c r="S42" s="5"/>
      <c r="T42" s="5"/>
      <c r="U42" s="5"/>
      <c r="V42" s="5"/>
      <c r="W42" s="5"/>
      <c r="X42" s="5"/>
      <c r="Y42" s="5"/>
      <c r="Z42" s="5"/>
      <c r="AA42" s="100"/>
      <c r="AB42" s="101"/>
      <c r="AC42" s="101"/>
      <c r="AD42" s="101"/>
      <c r="AE42" s="101"/>
      <c r="AF42" s="101"/>
      <c r="AG42" s="101"/>
      <c r="AH42" s="101"/>
      <c r="AI42" s="102"/>
      <c r="AJ42" s="78">
        <f>ROUNDDOWN(AJ40*0.1,0)</f>
        <v>0</v>
      </c>
      <c r="AK42" s="79"/>
      <c r="AL42" s="79"/>
      <c r="AM42" s="79"/>
      <c r="AN42" s="79"/>
      <c r="AO42" s="80"/>
      <c r="AP42" s="3"/>
      <c r="AQ42" s="3"/>
      <c r="AR42" s="3"/>
      <c r="AS42" s="3"/>
      <c r="AT42" s="3"/>
      <c r="AU42" s="3"/>
      <c r="AV42" s="19"/>
      <c r="AW42" s="19"/>
    </row>
    <row r="43" spans="3:49" x14ac:dyDescent="0.45">
      <c r="AA43" s="103" t="s">
        <v>40</v>
      </c>
      <c r="AB43" s="104"/>
      <c r="AC43" s="104"/>
      <c r="AD43" s="104"/>
      <c r="AE43" s="104"/>
      <c r="AF43" s="104"/>
      <c r="AG43" s="104"/>
      <c r="AH43" s="104"/>
      <c r="AI43" s="105"/>
      <c r="AJ43" s="112" t="s">
        <v>38</v>
      </c>
      <c r="AK43" s="113"/>
      <c r="AL43" s="113"/>
      <c r="AM43" s="113"/>
      <c r="AN43" s="113"/>
      <c r="AO43" s="114"/>
      <c r="AS43" s="19"/>
      <c r="AT43" s="19"/>
      <c r="AU43" s="19"/>
      <c r="AV43" s="19"/>
      <c r="AW43" s="19"/>
    </row>
    <row r="44" spans="3:49" x14ac:dyDescent="0.45">
      <c r="AA44" s="106"/>
      <c r="AB44" s="107"/>
      <c r="AC44" s="107"/>
      <c r="AD44" s="107"/>
      <c r="AE44" s="107"/>
      <c r="AF44" s="107"/>
      <c r="AG44" s="107"/>
      <c r="AH44" s="107"/>
      <c r="AI44" s="108"/>
      <c r="AJ44" s="94">
        <f>AJ40+AJ42</f>
        <v>0</v>
      </c>
      <c r="AK44" s="95"/>
      <c r="AL44" s="95"/>
      <c r="AM44" s="95"/>
      <c r="AN44" s="95"/>
      <c r="AO44" s="96"/>
      <c r="AS44" s="19"/>
      <c r="AT44" s="19"/>
      <c r="AU44" s="19"/>
      <c r="AV44" s="19"/>
      <c r="AW44" s="19"/>
    </row>
    <row r="45" spans="3:49" x14ac:dyDescent="0.45">
      <c r="D45" s="22"/>
      <c r="E45" s="22"/>
    </row>
    <row r="46" spans="3:49" x14ac:dyDescent="0.45">
      <c r="C46" s="22" t="s">
        <v>53</v>
      </c>
      <c r="D46" s="22"/>
      <c r="E46" s="22"/>
    </row>
  </sheetData>
  <sheetProtection algorithmName="SHA-512" hashValue="AyrDP9Fuzg7KLrqu2XjPb6yjagWhXmSxZRO0XdrpWhQZUAP3gWiDNgK3qYNLywmqUsNiew9bFFEE72WAtHpNxA==" saltValue="qusRLm5ZBEukJU+Zi7upNQ==" spinCount="100000" sheet="1" objects="1" scenarios="1"/>
  <mergeCells count="127">
    <mergeCell ref="AJ44:AO44"/>
    <mergeCell ref="AA41:AI42"/>
    <mergeCell ref="AA43:AI44"/>
    <mergeCell ref="C29:E30"/>
    <mergeCell ref="C31:E32"/>
    <mergeCell ref="C33:E34"/>
    <mergeCell ref="C35:E36"/>
    <mergeCell ref="H25:AO25"/>
    <mergeCell ref="AA39:AI40"/>
    <mergeCell ref="AJ39:AO39"/>
    <mergeCell ref="AJ40:AO40"/>
    <mergeCell ref="AJ41:AO41"/>
    <mergeCell ref="AJ42:AO42"/>
    <mergeCell ref="AJ43:AO43"/>
    <mergeCell ref="AA38:AE38"/>
    <mergeCell ref="V37:Z37"/>
    <mergeCell ref="AA37:AE37"/>
    <mergeCell ref="F38:I38"/>
    <mergeCell ref="J38:M38"/>
    <mergeCell ref="N38:Q38"/>
    <mergeCell ref="R38:U38"/>
    <mergeCell ref="AJ26:AO26"/>
    <mergeCell ref="V38:Z38"/>
    <mergeCell ref="C37:E38"/>
    <mergeCell ref="F37:I37"/>
    <mergeCell ref="J37:M37"/>
    <mergeCell ref="N37:Q37"/>
    <mergeCell ref="R37:U37"/>
    <mergeCell ref="AF38:AI38"/>
    <mergeCell ref="AF37:AI37"/>
    <mergeCell ref="AJ38:AO38"/>
    <mergeCell ref="AJ37:AO37"/>
    <mergeCell ref="AA36:AE36"/>
    <mergeCell ref="V36:Z36"/>
    <mergeCell ref="AF36:AI36"/>
    <mergeCell ref="AJ36:AO36"/>
    <mergeCell ref="F36:I36"/>
    <mergeCell ref="J36:M36"/>
    <mergeCell ref="N36:Q36"/>
    <mergeCell ref="R36:U36"/>
    <mergeCell ref="V35:Z35"/>
    <mergeCell ref="AA35:AE35"/>
    <mergeCell ref="AA34:AE34"/>
    <mergeCell ref="V34:Z34"/>
    <mergeCell ref="AF35:AI35"/>
    <mergeCell ref="AF34:AI34"/>
    <mergeCell ref="AJ35:AO35"/>
    <mergeCell ref="AJ34:AO34"/>
    <mergeCell ref="F35:I35"/>
    <mergeCell ref="J35:M35"/>
    <mergeCell ref="N35:Q35"/>
    <mergeCell ref="R35:U35"/>
    <mergeCell ref="F34:I34"/>
    <mergeCell ref="J34:M34"/>
    <mergeCell ref="N34:Q34"/>
    <mergeCell ref="R34:U34"/>
    <mergeCell ref="AA33:AE33"/>
    <mergeCell ref="AA30:AE30"/>
    <mergeCell ref="V30:Z30"/>
    <mergeCell ref="AF33:AI33"/>
    <mergeCell ref="AF32:AI32"/>
    <mergeCell ref="AF31:AI31"/>
    <mergeCell ref="AF30:AI30"/>
    <mergeCell ref="AJ33:AO33"/>
    <mergeCell ref="AJ32:AO32"/>
    <mergeCell ref="AJ31:AO31"/>
    <mergeCell ref="AJ30:AO30"/>
    <mergeCell ref="F33:I33"/>
    <mergeCell ref="J33:M33"/>
    <mergeCell ref="N33:Q33"/>
    <mergeCell ref="R33:U33"/>
    <mergeCell ref="F30:I30"/>
    <mergeCell ref="J30:M30"/>
    <mergeCell ref="N30:Q30"/>
    <mergeCell ref="R30:U30"/>
    <mergeCell ref="V29:Z29"/>
    <mergeCell ref="V33:Z33"/>
    <mergeCell ref="F29:I29"/>
    <mergeCell ref="J29:M29"/>
    <mergeCell ref="N29:Q29"/>
    <mergeCell ref="R29:U29"/>
    <mergeCell ref="F32:I32"/>
    <mergeCell ref="J32:M32"/>
    <mergeCell ref="N32:Q32"/>
    <mergeCell ref="R32:U32"/>
    <mergeCell ref="F31:I31"/>
    <mergeCell ref="J31:M31"/>
    <mergeCell ref="N31:Q31"/>
    <mergeCell ref="R31:U31"/>
    <mergeCell ref="AF28:AI28"/>
    <mergeCell ref="AF27:AI27"/>
    <mergeCell ref="AJ28:AO28"/>
    <mergeCell ref="AJ27:AO27"/>
    <mergeCell ref="AA29:AE29"/>
    <mergeCell ref="AA32:AE32"/>
    <mergeCell ref="V32:Z32"/>
    <mergeCell ref="V31:Z31"/>
    <mergeCell ref="AA31:AE31"/>
    <mergeCell ref="AF29:AI29"/>
    <mergeCell ref="AJ29:AO29"/>
    <mergeCell ref="C27:E28"/>
    <mergeCell ref="F27:I27"/>
    <mergeCell ref="J27:M27"/>
    <mergeCell ref="N27:Q27"/>
    <mergeCell ref="R27:U27"/>
    <mergeCell ref="V27:Z27"/>
    <mergeCell ref="V26:Z26"/>
    <mergeCell ref="AA26:AE26"/>
    <mergeCell ref="AA28:AE28"/>
    <mergeCell ref="AA27:AE27"/>
    <mergeCell ref="F28:I28"/>
    <mergeCell ref="J28:M28"/>
    <mergeCell ref="N28:Q28"/>
    <mergeCell ref="R28:U28"/>
    <mergeCell ref="V28:Z28"/>
    <mergeCell ref="AF26:AI26"/>
    <mergeCell ref="D2:V2"/>
    <mergeCell ref="C21:AR21"/>
    <mergeCell ref="C24:G24"/>
    <mergeCell ref="H24:J24"/>
    <mergeCell ref="C25:G25"/>
    <mergeCell ref="C26:E26"/>
    <mergeCell ref="F26:I26"/>
    <mergeCell ref="J26:M26"/>
    <mergeCell ref="N26:Q26"/>
    <mergeCell ref="R26:U26"/>
    <mergeCell ref="B6:AP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74F1EF2879E4684C05EE7F5DAF0E2" ma:contentTypeVersion="14" ma:contentTypeDescription="新しいドキュメントを作成します。" ma:contentTypeScope="" ma:versionID="43999b67479fb2b6cab3d40739ac2f6f">
  <xsd:schema xmlns:xsd="http://www.w3.org/2001/XMLSchema" xmlns:xs="http://www.w3.org/2001/XMLSchema" xmlns:p="http://schemas.microsoft.com/office/2006/metadata/properties" xmlns:ns3="e02b0f6b-e418-4b6f-a1c3-1811c62f4d26" xmlns:ns4="91bf9b9b-2706-4376-b5a6-03a276b57c50" targetNamespace="http://schemas.microsoft.com/office/2006/metadata/properties" ma:root="true" ma:fieldsID="bc709f77fac91f0d2cff4ea89f2f748b" ns3:_="" ns4:_="">
    <xsd:import namespace="e02b0f6b-e418-4b6f-a1c3-1811c62f4d26"/>
    <xsd:import namespace="91bf9b9b-2706-4376-b5a6-03a276b57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b0f6b-e418-4b6f-a1c3-1811c62f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b9b-2706-4376-b5a6-03a276b57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0ACB0-5133-49C2-873B-8D6241D22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2b0f6b-e418-4b6f-a1c3-1811c62f4d26"/>
    <ds:schemaRef ds:uri="91bf9b9b-2706-4376-b5a6-03a276b57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34B263-7382-4BDC-A76D-5B24380872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ECC212-63C4-45F2-B02C-1D6C08614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入力フォーム(1)</vt:lpstr>
      <vt:lpstr>入力フォーム(2)</vt:lpstr>
      <vt:lpstr>入力フォーム(3)</vt:lpstr>
      <vt:lpstr>入力フォーム(4)</vt:lpstr>
      <vt:lpstr>入力フォーム(5)</vt:lpstr>
      <vt:lpstr>【速報】工業用水道ご使用明細表</vt:lpstr>
      <vt:lpstr>【速報】工業用水道ご使用明細表!Print_Area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福富　信平</dc:creator>
  <cp:lastModifiedBy>前田建設工業株式会社</cp:lastModifiedBy>
  <cp:lastPrinted>2022-05-10T07:59:48Z</cp:lastPrinted>
  <dcterms:created xsi:type="dcterms:W3CDTF">2022-05-02T05:45:55Z</dcterms:created>
  <dcterms:modified xsi:type="dcterms:W3CDTF">2023-09-21T07:00:08Z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0x0101005D674F1EF2879E4684C05EE7F5DAF0E2</vt:lpwstr>
  </property>
</Properties>
</file>